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ФСШ №2" sheetId="1" r:id="rId1"/>
  </sheets>
  <calcPr calcId="124519"/>
</workbook>
</file>

<file path=xl/calcChain.xml><?xml version="1.0" encoding="utf-8"?>
<calcChain xmlns="http://schemas.openxmlformats.org/spreadsheetml/2006/main">
  <c r="H267" i="1"/>
  <c r="H265"/>
  <c r="H264" s="1"/>
  <c r="H263" s="1"/>
  <c r="H262" s="1"/>
  <c r="H261" s="1"/>
  <c r="H260" s="1"/>
  <c r="H259" s="1"/>
  <c r="H257"/>
  <c r="H256" s="1"/>
  <c r="H254"/>
  <c r="H253" s="1"/>
  <c r="H252" s="1"/>
  <c r="H247"/>
  <c r="H246" s="1"/>
  <c r="H245" s="1"/>
  <c r="H244" s="1"/>
  <c r="H243" s="1"/>
  <c r="H242" s="1"/>
  <c r="H237"/>
  <c r="H236" s="1"/>
  <c r="H235" s="1"/>
  <c r="J234"/>
  <c r="H232"/>
  <c r="H230" s="1"/>
  <c r="H229" s="1"/>
  <c r="H228" s="1"/>
  <c r="H226"/>
  <c r="H224"/>
  <c r="H223" s="1"/>
  <c r="H222" s="1"/>
  <c r="H219"/>
  <c r="H218" s="1"/>
  <c r="H217" s="1"/>
  <c r="H215"/>
  <c r="H212"/>
  <c r="H210" s="1"/>
  <c r="H209" s="1"/>
  <c r="H208" s="1"/>
  <c r="H206"/>
  <c r="H204"/>
  <c r="H203" s="1"/>
  <c r="H202" s="1"/>
  <c r="H201" s="1"/>
  <c r="H200" s="1"/>
  <c r="H199" s="1"/>
  <c r="H198" s="1"/>
  <c r="H196"/>
  <c r="H195" s="1"/>
  <c r="H194" s="1"/>
  <c r="H193" s="1"/>
  <c r="H188"/>
  <c r="H187"/>
  <c r="H185"/>
  <c r="H177"/>
  <c r="H168"/>
  <c r="J165"/>
  <c r="J164"/>
  <c r="H163"/>
  <c r="H161"/>
  <c r="H156"/>
  <c r="H155" s="1"/>
  <c r="H154" s="1"/>
  <c r="H152"/>
  <c r="H151" s="1"/>
  <c r="H150" s="1"/>
  <c r="H146"/>
  <c r="H145" s="1"/>
  <c r="H144" s="1"/>
  <c r="H143" s="1"/>
  <c r="H140"/>
  <c r="H139"/>
  <c r="H138" s="1"/>
  <c r="H137" s="1"/>
  <c r="H135"/>
  <c r="H133"/>
  <c r="H132" s="1"/>
  <c r="H131" s="1"/>
  <c r="H130" s="1"/>
  <c r="H128"/>
  <c r="H126"/>
  <c r="H125" s="1"/>
  <c r="H124" s="1"/>
  <c r="H123" s="1"/>
  <c r="H121"/>
  <c r="H120" s="1"/>
  <c r="H119" s="1"/>
  <c r="H118" s="1"/>
  <c r="H116"/>
  <c r="H115"/>
  <c r="H114" s="1"/>
  <c r="H113" s="1"/>
  <c r="H111"/>
  <c r="H110" s="1"/>
  <c r="H109" s="1"/>
  <c r="H108" s="1"/>
  <c r="H106"/>
  <c r="H105" s="1"/>
  <c r="H104" s="1"/>
  <c r="H102"/>
  <c r="H101" s="1"/>
  <c r="H100" s="1"/>
  <c r="H98"/>
  <c r="H97" s="1"/>
  <c r="H96" s="1"/>
  <c r="H94"/>
  <c r="H93" s="1"/>
  <c r="H92" s="1"/>
  <c r="H90"/>
  <c r="H89" s="1"/>
  <c r="H88" s="1"/>
  <c r="H83"/>
  <c r="H79" s="1"/>
  <c r="H77"/>
  <c r="H72" s="1"/>
  <c r="H67"/>
  <c r="H64"/>
  <c r="H63"/>
  <c r="H62" s="1"/>
  <c r="H58"/>
  <c r="H56" s="1"/>
  <c r="H55" s="1"/>
  <c r="H54" s="1"/>
  <c r="H53" s="1"/>
  <c r="H50"/>
  <c r="H48"/>
  <c r="H47" s="1"/>
  <c r="H46" s="1"/>
  <c r="H45" s="1"/>
  <c r="H43"/>
  <c r="H42" s="1"/>
  <c r="H41" s="1"/>
  <c r="H40" s="1"/>
  <c r="H38"/>
  <c r="H37"/>
  <c r="H36" s="1"/>
  <c r="H35" s="1"/>
  <c r="H251" l="1"/>
  <c r="H250" s="1"/>
  <c r="H249" s="1"/>
  <c r="H61"/>
  <c r="H34" s="1"/>
  <c r="H33" s="1"/>
  <c r="H32" s="1"/>
  <c r="H31" s="1"/>
  <c r="J173" s="1"/>
  <c r="H71"/>
  <c r="H70" s="1"/>
  <c r="H149"/>
</calcChain>
</file>

<file path=xl/sharedStrings.xml><?xml version="1.0" encoding="utf-8"?>
<sst xmlns="http://schemas.openxmlformats.org/spreadsheetml/2006/main" count="1510" uniqueCount="210">
  <si>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</si>
  <si>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</si>
  <si>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</si>
  <si>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</si>
  <si>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</si>
  <si>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01 "   декабря  "  2023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</si>
  <si>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</si>
  <si>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</si>
  <si>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2023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</si>
  <si>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</si>
  <si>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</si>
  <si>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"Фатежская средняя общеобразовательная школа №2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</si>
  <si>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</si>
  <si>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</si>
  <si>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</si>
  <si>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</si>
  <si>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</si>
  <si>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</si>
  <si>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</si>
  <si>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</si>
  <si>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</si>
  <si>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</si>
  <si>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</si>
  <si>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</si>
  <si>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</si>
  <si>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</si>
  <si>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</si>
  <si>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</si>
  <si>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</si>
  <si>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</si>
  <si>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</si>
  <si>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</si>
  <si>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</si>
  <si>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</si>
  <si>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</si>
  <si>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</si>
  <si>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</si>
  <si>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</si>
  <si>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>03 2 02 00000</t>
  </si>
  <si>
    <t>Мероприятия по приобретению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</si>
  <si>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03 2 02 12762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</si>
  <si>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</si>
  <si>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</si>
  <si>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</si>
  <si>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</si>
  <si>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>Прочая закупка товаров, работ и услуг</t>
  </si>
  <si>
    <t>244</t>
  </si>
  <si>
    <t>Увеличение стоимости основных средств</t>
  </si>
  <si>
    <t>310</t>
  </si>
  <si>
    <t>Приобретение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</si>
  <si>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S2762</t>
  </si>
  <si>
    <t>Мероприятия, направленные на предотвращение распространения новой коронавирусной инфекции в муниципальных общеобразовательных организациях</t>
  </si>
  <si>
    <t>03 2 02 12763</t>
  </si>
  <si>
    <t xml:space="preserve">Увеличение стоимости материальных запасов 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</si>
  <si>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</si>
  <si>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</si>
  <si>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</si>
  <si>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прочих оборотных запасов (материалов)</t>
  </si>
  <si>
    <t>346</t>
  </si>
  <si>
    <t>03 2 02 S2763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</si>
  <si>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</si>
  <si>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</si>
  <si>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</si>
  <si>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</si>
  <si>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</si>
  <si>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</si>
  <si>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</si>
  <si>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</si>
  <si>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</si>
  <si>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</si>
  <si>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</si>
  <si>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</si>
  <si>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</si>
  <si>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</si>
  <si>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</si>
  <si>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</si>
  <si>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</si>
  <si>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</si>
  <si>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</si>
  <si>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</si>
  <si>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>Работы, услуги по содержанию имущества</t>
  </si>
  <si>
    <t>225</t>
  </si>
  <si>
    <t>Прочие услуги</t>
  </si>
  <si>
    <t>226</t>
  </si>
  <si>
    <t xml:space="preserve">Прочая закупка товаров, работ и услуг для муниципальных нужд </t>
  </si>
  <si>
    <t>Увеличение стоимости материальных запасов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</si>
  <si>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</si>
  <si>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</si>
  <si>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</si>
  <si>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</si>
  <si>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Преобретение  оборудования для школьных столовых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</si>
  <si>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</si>
  <si>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</si>
  <si>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</si>
  <si>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Преобретение  бензина для школьных автобусов в рамках комплекса мер по модернизации общего образования</t>
  </si>
  <si>
    <t>Увеличение стоимости горюче-смазочных материалов</t>
  </si>
  <si>
    <t>343</t>
  </si>
  <si>
    <t>03 2 02 S3080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</si>
  <si>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</si>
  <si>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</si>
  <si>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</si>
  <si>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</si>
  <si>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</si>
  <si>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</si>
  <si>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02 L3040</t>
  </si>
  <si>
    <t>увеличение стоимости продуктов питания</t>
  </si>
  <si>
    <t>Участие в проекте "Народный бюджет"</t>
  </si>
  <si>
    <t>03 2 02 14000</t>
  </si>
  <si>
    <t xml:space="preserve">Закупка товаров, работ, услуг в целях капитального
ремонта государственного (муниципального) имущества
</t>
  </si>
  <si>
    <t>243</t>
  </si>
  <si>
    <t>03 2 02 S4000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</si>
  <si>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</si>
  <si>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03 2 02 53030</t>
  </si>
  <si>
    <t>03 2 02 R3030</t>
  </si>
  <si>
    <t>Закупка товаров, работ, услуг в целях капитального ремонта государственного (муниципального) имущества</t>
  </si>
  <si>
    <t>Уплата иных платежей</t>
  </si>
  <si>
    <t>228</t>
  </si>
  <si>
    <t>Расходы на обеспечение деятельности (оказание услуг) муниципальных учреждений</t>
  </si>
  <si>
    <t>03 2 02 С1401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</si>
  <si>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</si>
  <si>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</si>
  <si>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</si>
  <si>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</si>
  <si>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Услуги, работы для целей капитальных вложений</t>
  </si>
  <si>
    <t>Транспортные услуги</t>
  </si>
  <si>
    <t>222</t>
  </si>
  <si>
    <t>Коммунальные услуги</t>
  </si>
  <si>
    <t>223</t>
  </si>
  <si>
    <t>Страхование</t>
  </si>
  <si>
    <t>227</t>
  </si>
  <si>
    <t>296</t>
  </si>
  <si>
    <t>Увеличение стоимости строительных материалов</t>
  </si>
  <si>
    <t>344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</si>
  <si>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</si>
  <si>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</si>
  <si>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</si>
  <si>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</si>
  <si>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</si>
  <si>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</si>
  <si>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</si>
  <si>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</si>
  <si>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</si>
  <si>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</si>
  <si>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</si>
  <si>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</si>
  <si>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</si>
  <si>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</si>
  <si>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02 С1412</t>
  </si>
  <si>
    <t>Увеличение стоимости продуктов питания (родительская плата)</t>
  </si>
  <si>
    <t>Муниципальная программа "Развитие образования в Фатежском районе Курской области"</t>
  </si>
  <si>
    <t>03 0 00 00000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</si>
  <si>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</si>
  <si>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</si>
  <si>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</si>
  <si>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</si>
  <si>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</si>
  <si>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</si>
  <si>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 xml:space="preserve">Основное мероприятие "Создание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образовательных организациях, расположенных в сельской местности и малых городах в составе регионального проекта «Современная школа» национального проекта "Образование"  </t>
  </si>
  <si>
    <t>03 2 Е1 51690</t>
  </si>
  <si>
    <t xml:space="preserve">Основное мероприятие "Внедрение целевой модели цифровой образовательной среды в образовательных организациях в рамках федерального проекта «Цифровая образовательная среда» национального проекта «Образование» национального проекта "Образование"  </t>
  </si>
  <si>
    <t>03 2 Е4 52100</t>
  </si>
  <si>
    <t>03 2 Е4 С1401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</si>
  <si>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</si>
  <si>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</si>
  <si>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 в составе регионального проекта «Успех каждого ребенка» национального проекта "Образование"</t>
  </si>
  <si>
    <t>03</t>
  </si>
  <si>
    <t>03 3 Е2 54910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</si>
  <si>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</si>
  <si>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</si>
  <si>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</si>
  <si>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</si>
  <si>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</si>
  <si>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</si>
  <si>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</si>
  <si>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</si>
  <si>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</si>
  <si>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>Молодежная политика и оздоровление детей</t>
  </si>
  <si>
    <t>Муниципальная программа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</t>
  </si>
  <si>
    <t>08 4 00 00000</t>
  </si>
  <si>
    <t xml:space="preserve">Подпрограмма "Оздоровление и отдых детей" муниципальной программы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 </t>
  </si>
  <si>
    <t>08 4 01 00000</t>
  </si>
  <si>
    <t>Организация отдыха детей в каникулярное время</t>
  </si>
  <si>
    <t>08 4 01 S3540</t>
  </si>
  <si>
    <t>Предоставление субсидий муниципальным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</si>
  <si>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</si>
  <si>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</si>
  <si>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08 4 01 13540</t>
  </si>
  <si>
    <t>СОЦИАЛЬНАЯ ПОЛИТИКА</t>
  </si>
  <si>
    <t>10</t>
  </si>
  <si>
    <t>Социальное обеспечение населения</t>
  </si>
  <si>
    <t>«Развитие образования Фатежского района Курской области» (2014-2020 годы)</t>
  </si>
  <si>
    <t>«Развитие общего образования"</t>
  </si>
  <si>
    <t>Расходы на предоставление мер социальной поддержки работникам муниципальных образовательных учреждений</t>
  </si>
  <si>
    <t>03 2 02 С1409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</si>
  <si>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</si>
  <si>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</si>
  <si>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</si>
  <si>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</si>
  <si>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</si>
  <si>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262</t>
  </si>
  <si>
    <t>Расходы на мероприятия по организации питания в муниципальных образовательных организаций</t>
  </si>
  <si>
    <t>Выплата денежной компенсации стоимости двухразового питания обучающимся , получающих образование на дому</t>
  </si>
  <si>
    <t>321</t>
  </si>
  <si>
    <t>263</t>
  </si>
  <si>
    <t>Директор  МКОУ "Фатежская средняя общеобразовательная школа №2"</t>
  </si>
  <si>
    <t>О.А. Юркина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</si>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</sst>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\ _₽_-;\-* #,##0.0\ _₽_-;_-* &quot;-&quot;??\ _₽_-;_-@_-"/>
    <numFmt numFmtId="166" formatCode="_-* #,##0.00\ _₽_-;\-* #,##0.00\ _₽_-;_-* &quot;-&quot;??\ _₽_-;_-@_-"/>
  </numFmts>
  <fonts count="38">
    <font>
      <sz val="10"/>
      <name val="Arial Cyr"/>
      <charset val="204"/>
    </font>
    <font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8"/>
      <name val="Arial Cyr"/>
      <charset val="204"/>
    </font>
    <font>
      <b/>
      <sz val="9"/>
      <color indexed="8"/>
      <name val="Times New Roman"/>
      <family val="1"/>
    </font>
    <font>
      <b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7" fillId="0" borderId="0"/>
    <xf numFmtId="0" fontId="17" fillId="0" borderId="0"/>
    <xf numFmtId="0" fontId="17" fillId="0" borderId="0"/>
  </cellStyleXfs>
  <cellXfs count="18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wrapText="1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10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2" applyNumberFormat="1" applyFont="1" applyFill="1" applyBorder="1" applyAlignment="1" applyProtection="1">
      <alignment horizontal="right" vertical="center" wrapText="1"/>
      <protection hidden="1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0" fontId="7" fillId="0" borderId="0" xfId="0" applyFont="1"/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Fill="1"/>
    <xf numFmtId="0" fontId="13" fillId="0" borderId="0" xfId="0" applyFont="1" applyFill="1"/>
    <xf numFmtId="4" fontId="8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4" fontId="6" fillId="0" borderId="0" xfId="0" applyNumberFormat="1" applyFont="1" applyFill="1"/>
    <xf numFmtId="0" fontId="6" fillId="0" borderId="0" xfId="0" applyFont="1" applyFill="1"/>
    <xf numFmtId="0" fontId="16" fillId="0" borderId="6" xfId="0" applyFont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4" fontId="11" fillId="3" borderId="7" xfId="3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18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0" fontId="16" fillId="0" borderId="0" xfId="0" applyFont="1"/>
    <xf numFmtId="49" fontId="10" fillId="0" borderId="2" xfId="0" applyNumberFormat="1" applyFont="1" applyFill="1" applyBorder="1" applyAlignment="1">
      <alignment horizontal="left" wrapText="1"/>
    </xf>
    <xf numFmtId="4" fontId="17" fillId="0" borderId="7" xfId="4" applyNumberFormat="1" applyFont="1" applyBorder="1" applyAlignment="1">
      <alignment horizontal="right" vertical="top"/>
    </xf>
    <xf numFmtId="4" fontId="17" fillId="0" borderId="7" xfId="3" applyNumberFormat="1" applyFont="1" applyBorder="1" applyAlignment="1">
      <alignment horizontal="right" vertical="top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wrapText="1"/>
    </xf>
    <xf numFmtId="4" fontId="19" fillId="0" borderId="1" xfId="1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165" fontId="10" fillId="0" borderId="1" xfId="1" applyNumberFormat="1" applyFont="1" applyFill="1" applyBorder="1" applyAlignment="1">
      <alignment vertical="center"/>
    </xf>
    <xf numFmtId="0" fontId="6" fillId="0" borderId="0" xfId="0" quotePrefix="1" applyFont="1" applyFill="1"/>
    <xf numFmtId="165" fontId="10" fillId="0" borderId="1" xfId="1" applyNumberFormat="1" applyFont="1" applyFill="1" applyBorder="1" applyAlignment="1"/>
    <xf numFmtId="166" fontId="19" fillId="0" borderId="1" xfId="1" applyNumberFormat="1" applyFont="1" applyFill="1" applyBorder="1" applyAlignment="1"/>
    <xf numFmtId="4" fontId="13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7" fillId="0" borderId="0" xfId="4" applyNumberFormat="1" applyFont="1" applyBorder="1" applyAlignment="1">
      <alignment horizontal="right" vertical="top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7" fillId="0" borderId="7" xfId="3" applyNumberFormat="1" applyFont="1" applyBorder="1" applyAlignment="1">
      <alignment horizontal="right" vertical="top"/>
    </xf>
    <xf numFmtId="2" fontId="17" fillId="0" borderId="7" xfId="3" applyNumberFormat="1" applyFont="1" applyBorder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7" fillId="0" borderId="7" xfId="5" applyNumberFormat="1" applyFont="1" applyBorder="1" applyAlignment="1">
      <alignment horizontal="right" vertical="top"/>
    </xf>
    <xf numFmtId="49" fontId="23" fillId="0" borderId="1" xfId="0" applyNumberFormat="1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left" vertical="top" wrapText="1"/>
    </xf>
    <xf numFmtId="4" fontId="3" fillId="0" borderId="0" xfId="0" applyNumberFormat="1" applyFont="1" applyFill="1"/>
    <xf numFmtId="0" fontId="16" fillId="0" borderId="1" xfId="0" applyFont="1" applyBorder="1"/>
    <xf numFmtId="4" fontId="17" fillId="0" borderId="1" xfId="3" applyNumberFormat="1" applyFont="1" applyBorder="1" applyAlignment="1">
      <alignment horizontal="right" vertical="top"/>
    </xf>
    <xf numFmtId="0" fontId="9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25" fillId="4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left" wrapText="1"/>
    </xf>
    <xf numFmtId="49" fontId="27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/>
    </xf>
    <xf numFmtId="4" fontId="29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4" fontId="25" fillId="0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top" wrapText="1"/>
    </xf>
    <xf numFmtId="0" fontId="31" fillId="5" borderId="8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/>
    </xf>
    <xf numFmtId="4" fontId="14" fillId="0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17" fillId="0" borderId="7" xfId="5" applyNumberFormat="1" applyFont="1" applyBorder="1" applyAlignment="1">
      <alignment horizontal="right" vertical="top"/>
    </xf>
    <xf numFmtId="0" fontId="25" fillId="0" borderId="0" xfId="0" applyFont="1" applyFill="1"/>
    <xf numFmtId="4" fontId="25" fillId="0" borderId="0" xfId="0" applyNumberFormat="1" applyFont="1" applyFill="1"/>
    <xf numFmtId="4" fontId="6" fillId="0" borderId="0" xfId="0" applyNumberFormat="1" applyFont="1"/>
    <xf numFmtId="0" fontId="8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32" fillId="0" borderId="0" xfId="0" applyFont="1" applyFill="1"/>
    <xf numFmtId="4" fontId="33" fillId="0" borderId="1" xfId="0" applyNumberFormat="1" applyFont="1" applyFill="1" applyBorder="1" applyAlignment="1">
      <alignment horizontal="right"/>
    </xf>
    <xf numFmtId="0" fontId="34" fillId="0" borderId="0" xfId="0" applyFont="1" applyFill="1"/>
    <xf numFmtId="4" fontId="35" fillId="0" borderId="1" xfId="0" applyNumberFormat="1" applyFont="1" applyFill="1" applyBorder="1" applyAlignment="1">
      <alignment horizontal="right"/>
    </xf>
    <xf numFmtId="49" fontId="8" fillId="0" borderId="9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19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9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>
      <alignment horizontal="right"/>
    </xf>
    <xf numFmtId="0" fontId="3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horizontal="right"/>
    </xf>
    <xf numFmtId="49" fontId="14" fillId="4" borderId="1" xfId="0" applyNumberFormat="1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" fontId="19" fillId="4" borderId="1" xfId="0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left" wrapText="1"/>
    </xf>
    <xf numFmtId="49" fontId="14" fillId="4" borderId="0" xfId="0" applyNumberFormat="1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>
      <alignment horizontal="center" vertical="center"/>
    </xf>
    <xf numFmtId="4" fontId="19" fillId="4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left"/>
    </xf>
  </cellXfs>
  <cellStyles count="6">
    <cellStyle name="Обычный" xfId="0" builtinId="0"/>
    <cellStyle name="Обычный_tmp_БЮДЖЕТНАЯ РОСПИСЬ на2011г." xfId="2"/>
    <cellStyle name="Обычный_ВЛСШ" xfId="5"/>
    <cellStyle name="Обычный_ФСШ №1" xfId="4"/>
    <cellStyle name="Обычный_ФСШ №2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4"/>
  <sheetViews>
    <sheetView tabSelected="1" topLeftCell="A16" workbookViewId="0">
      <selection activeCell="L131" sqref="L131"/>
    </sheetView>
  </sheetViews>
  <sheetFormatPr defaultRowHeight="12" outlineLevelRow="4" outlineLevelCol="1"/>
  <cols>
    <col min="1" max="1" width="56.5703125" style="8" customWidth="1"/>
    <col min="2" max="2" width="4.7109375" style="8" customWidth="1"/>
    <col min="3" max="3" width="3.5703125" style="8" customWidth="1"/>
    <col min="4" max="4" width="3.42578125" style="8" customWidth="1"/>
    <col min="5" max="5" width="12.7109375" style="8" customWidth="1"/>
    <col min="6" max="6" width="3.85546875" style="8" customWidth="1"/>
    <col min="7" max="7" width="4.42578125" style="8" customWidth="1"/>
    <col min="8" max="8" width="12.5703125" style="9" customWidth="1"/>
    <col min="9" max="9" width="12.28515625" style="8" hidden="1" customWidth="1" outlineLevel="1"/>
    <col min="10" max="10" width="20.7109375" style="8" hidden="1" customWidth="1" collapsed="1"/>
    <col min="11" max="11" width="10.85546875" style="8" bestFit="1" customWidth="1"/>
    <col min="12" max="16384" width="9.140625" style="8"/>
  </cols>
  <sheetData>
    <row r="1" spans="1:8" s="2" customFormat="1" ht="12.7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>
      <c r="A5" s="1" t="s">
        <v>4</v>
      </c>
      <c r="B5" s="1"/>
      <c r="C5" s="1"/>
      <c r="D5" s="1"/>
      <c r="E5" s="1"/>
      <c r="F5" s="1"/>
      <c r="G5" s="1"/>
      <c r="H5" s="1"/>
    </row>
    <row r="6" spans="1:8" s="2" customFormat="1" ht="12.75">
      <c r="A6" s="1" t="s">
        <v>5</v>
      </c>
      <c r="B6" s="1"/>
      <c r="C6" s="1"/>
      <c r="D6" s="1"/>
      <c r="E6" s="1"/>
      <c r="F6" s="1"/>
      <c r="G6" s="1"/>
      <c r="H6" s="1"/>
    </row>
    <row r="7" spans="1:8" s="2" customFormat="1" ht="12.75">
      <c r="A7" s="3"/>
      <c r="B7" s="3"/>
      <c r="C7" s="3"/>
      <c r="D7" s="3"/>
      <c r="E7" s="3"/>
      <c r="F7" s="3"/>
      <c r="G7" s="3"/>
      <c r="H7" s="3"/>
    </row>
    <row r="8" spans="1:8" s="2" customFormat="1" ht="12.75">
      <c r="A8" s="4" t="s">
        <v>6</v>
      </c>
      <c r="B8" s="4"/>
      <c r="C8" s="4"/>
      <c r="D8" s="4"/>
      <c r="E8" s="4"/>
      <c r="F8" s="4"/>
      <c r="G8" s="4"/>
      <c r="H8" s="4"/>
    </row>
    <row r="9" spans="1:8" s="2" customFormat="1" ht="12.75">
      <c r="A9" s="4" t="s">
        <v>7</v>
      </c>
      <c r="B9" s="4"/>
      <c r="C9" s="4"/>
      <c r="D9" s="4"/>
      <c r="E9" s="4"/>
      <c r="F9" s="4"/>
      <c r="G9" s="4"/>
      <c r="H9" s="4"/>
    </row>
    <row r="10" spans="1:8" s="2" customFormat="1" ht="12.75">
      <c r="A10" s="4" t="s">
        <v>8</v>
      </c>
      <c r="B10" s="4"/>
      <c r="C10" s="4"/>
      <c r="D10" s="4"/>
      <c r="E10" s="4"/>
      <c r="F10" s="4"/>
      <c r="G10" s="4"/>
      <c r="H10" s="4"/>
    </row>
    <row r="11" spans="1:8" s="2" customFormat="1" ht="12.75">
      <c r="A11" s="4" t="s">
        <v>9</v>
      </c>
      <c r="B11" s="4"/>
      <c r="C11" s="4"/>
      <c r="D11" s="4"/>
      <c r="E11" s="4"/>
      <c r="F11" s="4"/>
      <c r="G11" s="4"/>
      <c r="H11" s="4"/>
    </row>
    <row r="12" spans="1:8" s="2" customFormat="1" ht="12.75">
      <c r="A12" s="4" t="s">
        <v>10</v>
      </c>
      <c r="B12" s="4"/>
      <c r="C12" s="4"/>
      <c r="D12" s="4"/>
      <c r="E12" s="4"/>
      <c r="F12" s="4"/>
      <c r="G12" s="4"/>
      <c r="H12" s="4"/>
    </row>
    <row r="13" spans="1:8" s="2" customFormat="1" ht="12.75">
      <c r="A13" s="4" t="s">
        <v>11</v>
      </c>
      <c r="B13" s="4"/>
      <c r="C13" s="4"/>
      <c r="D13" s="4"/>
      <c r="E13" s="4"/>
      <c r="F13" s="4"/>
      <c r="G13" s="4"/>
      <c r="H13" s="4"/>
    </row>
    <row r="14" spans="1:8" s="2" customFormat="1" ht="12.75">
      <c r="A14" s="5"/>
      <c r="B14" s="1"/>
      <c r="C14" s="1"/>
      <c r="D14" s="1"/>
      <c r="E14" s="1"/>
      <c r="F14" s="1"/>
      <c r="G14" s="1"/>
      <c r="H14" s="1"/>
    </row>
    <row r="15" spans="1:8" s="2" customFormat="1" ht="13.5" customHeight="1">
      <c r="A15" s="4" t="s">
        <v>12</v>
      </c>
      <c r="B15" s="4"/>
      <c r="C15" s="4"/>
      <c r="D15" s="4"/>
      <c r="E15" s="4"/>
      <c r="F15" s="4"/>
      <c r="G15" s="4"/>
      <c r="H15" s="4"/>
    </row>
    <row r="16" spans="1:8" s="2" customFormat="1" ht="12.75">
      <c r="A16" s="6" t="s">
        <v>13</v>
      </c>
      <c r="B16" s="6"/>
      <c r="C16" s="6"/>
      <c r="D16" s="6"/>
      <c r="E16" s="6"/>
      <c r="F16" s="6"/>
      <c r="G16" s="6"/>
      <c r="H16" s="6"/>
    </row>
    <row r="17" spans="1:17" s="2" customFormat="1" ht="12.75">
      <c r="A17" s="6" t="s">
        <v>14</v>
      </c>
      <c r="B17" s="6"/>
      <c r="C17" s="6"/>
      <c r="D17" s="6"/>
      <c r="E17" s="6"/>
      <c r="F17" s="6"/>
      <c r="G17" s="6"/>
      <c r="H17" s="6"/>
    </row>
    <row r="18" spans="1:17" s="2" customFormat="1" ht="12.75">
      <c r="A18" s="6" t="s">
        <v>15</v>
      </c>
      <c r="B18" s="6"/>
      <c r="C18" s="6"/>
      <c r="D18" s="6"/>
      <c r="E18" s="6"/>
      <c r="F18" s="6"/>
      <c r="G18" s="6"/>
      <c r="H18" s="6"/>
    </row>
    <row r="19" spans="1:17" s="2" customFormat="1" ht="12.75">
      <c r="A19" s="6" t="s">
        <v>16</v>
      </c>
      <c r="B19" s="6"/>
      <c r="C19" s="6"/>
      <c r="D19" s="6"/>
      <c r="E19" s="6"/>
      <c r="F19" s="6"/>
      <c r="G19" s="6"/>
      <c r="H19" s="6"/>
    </row>
    <row r="20" spans="1:17" s="2" customFormat="1" ht="12.75">
      <c r="A20" s="6" t="s">
        <v>17</v>
      </c>
      <c r="B20" s="6"/>
      <c r="C20" s="6"/>
      <c r="D20" s="6"/>
      <c r="E20" s="6"/>
      <c r="F20" s="6"/>
      <c r="G20" s="6"/>
      <c r="H20" s="6"/>
    </row>
    <row r="21" spans="1:17" s="2" customFormat="1" ht="12.75">
      <c r="A21" s="6" t="s">
        <v>15</v>
      </c>
      <c r="B21" s="6"/>
      <c r="C21" s="6"/>
      <c r="D21" s="6"/>
      <c r="E21" s="6"/>
      <c r="F21" s="6"/>
      <c r="G21" s="6"/>
      <c r="H21" s="6"/>
    </row>
    <row r="22" spans="1:17" s="2" customFormat="1" ht="12.75">
      <c r="A22" s="6" t="s">
        <v>18</v>
      </c>
      <c r="B22" s="6"/>
      <c r="C22" s="6"/>
      <c r="D22" s="6"/>
      <c r="E22" s="6"/>
      <c r="F22" s="6"/>
      <c r="G22" s="6"/>
      <c r="H22" s="6"/>
    </row>
    <row r="23" spans="1:17" s="2" customFormat="1" ht="12.75">
      <c r="A23" s="6" t="s">
        <v>19</v>
      </c>
      <c r="B23" s="6"/>
      <c r="C23" s="6"/>
      <c r="D23" s="6"/>
      <c r="E23" s="6"/>
      <c r="F23" s="6"/>
      <c r="G23" s="6"/>
      <c r="H23" s="6"/>
    </row>
    <row r="24" spans="1:17" s="2" customFormat="1" ht="12.75">
      <c r="A24" s="6" t="s">
        <v>15</v>
      </c>
      <c r="B24" s="6"/>
      <c r="C24" s="6"/>
      <c r="D24" s="6"/>
      <c r="E24" s="6"/>
      <c r="F24" s="6"/>
      <c r="G24" s="6"/>
      <c r="H24" s="6"/>
    </row>
    <row r="25" spans="1:17" s="2" customFormat="1" ht="12.75">
      <c r="A25" s="6" t="s">
        <v>20</v>
      </c>
      <c r="B25" s="6"/>
      <c r="C25" s="6"/>
      <c r="D25" s="6"/>
      <c r="E25" s="6"/>
      <c r="F25" s="6"/>
      <c r="G25" s="6"/>
      <c r="H25" s="6"/>
    </row>
    <row r="26" spans="1:17" s="2" customFormat="1" ht="12.75">
      <c r="A26" s="6" t="s">
        <v>21</v>
      </c>
      <c r="B26" s="6"/>
      <c r="C26" s="6"/>
      <c r="D26" s="6"/>
      <c r="E26" s="6"/>
      <c r="F26" s="6"/>
      <c r="G26" s="6"/>
      <c r="H26" s="6"/>
    </row>
    <row r="27" spans="1:17" ht="3.75" customHeight="1">
      <c r="A27" s="7"/>
      <c r="B27" s="7"/>
      <c r="I27" s="2"/>
    </row>
    <row r="28" spans="1:17" ht="12.75" customHeight="1">
      <c r="A28" s="10" t="s">
        <v>22</v>
      </c>
      <c r="B28" s="11" t="s">
        <v>23</v>
      </c>
      <c r="C28" s="12"/>
      <c r="D28" s="12"/>
      <c r="E28" s="12"/>
      <c r="F28" s="12"/>
      <c r="G28" s="12"/>
      <c r="H28" s="13" t="s">
        <v>24</v>
      </c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10"/>
      <c r="B29" s="14"/>
      <c r="C29" s="15"/>
      <c r="D29" s="14"/>
      <c r="E29" s="14"/>
      <c r="F29" s="14"/>
      <c r="G29" s="14"/>
      <c r="H29" s="16"/>
      <c r="I29" s="2"/>
      <c r="J29" s="2"/>
      <c r="K29" s="2"/>
      <c r="L29" s="2"/>
      <c r="M29" s="2"/>
      <c r="N29" s="2"/>
      <c r="O29" s="2"/>
      <c r="P29" s="2"/>
      <c r="Q29" s="2"/>
    </row>
    <row r="30" spans="1:17" s="20" customFormat="1" ht="24" customHeight="1">
      <c r="A30" s="17"/>
      <c r="B30" s="18" t="s">
        <v>25</v>
      </c>
      <c r="C30" s="18" t="s">
        <v>26</v>
      </c>
      <c r="D30" s="18" t="s">
        <v>27</v>
      </c>
      <c r="E30" s="18" t="s">
        <v>28</v>
      </c>
      <c r="F30" s="18" t="s">
        <v>29</v>
      </c>
      <c r="G30" s="17" t="s">
        <v>30</v>
      </c>
      <c r="H30" s="19"/>
      <c r="I30" s="2"/>
      <c r="J30" s="2"/>
      <c r="K30" s="2"/>
      <c r="L30" s="2"/>
      <c r="M30" s="2"/>
      <c r="N30" s="2"/>
      <c r="O30" s="2"/>
      <c r="P30" s="2"/>
      <c r="Q30" s="2"/>
    </row>
    <row r="31" spans="1:17" s="27" customFormat="1" ht="26.25" customHeight="1">
      <c r="A31" s="21" t="s">
        <v>31</v>
      </c>
      <c r="B31" s="22" t="s">
        <v>32</v>
      </c>
      <c r="C31" s="22"/>
      <c r="D31" s="23"/>
      <c r="E31" s="22"/>
      <c r="F31" s="22"/>
      <c r="G31" s="24"/>
      <c r="H31" s="25">
        <f>H32+H249+H259</f>
        <v>57177056.74000001</v>
      </c>
      <c r="I31" s="26"/>
      <c r="K31" s="26"/>
    </row>
    <row r="32" spans="1:17" s="35" customFormat="1" ht="14.25" customHeight="1">
      <c r="A32" s="28" t="s">
        <v>33</v>
      </c>
      <c r="B32" s="29" t="s">
        <v>32</v>
      </c>
      <c r="C32" s="30" t="s">
        <v>34</v>
      </c>
      <c r="D32" s="30" t="s">
        <v>35</v>
      </c>
      <c r="E32" s="31"/>
      <c r="F32" s="32"/>
      <c r="G32" s="32"/>
      <c r="H32" s="33">
        <f>H33+H228</f>
        <v>56858667.74000001</v>
      </c>
      <c r="I32" s="34"/>
    </row>
    <row r="33" spans="1:11" s="42" customFormat="1" ht="27.75" customHeight="1">
      <c r="A33" s="36" t="s">
        <v>36</v>
      </c>
      <c r="B33" s="37" t="s">
        <v>32</v>
      </c>
      <c r="C33" s="38" t="s">
        <v>34</v>
      </c>
      <c r="D33" s="38" t="s">
        <v>35</v>
      </c>
      <c r="E33" s="39" t="s">
        <v>37</v>
      </c>
      <c r="F33" s="38"/>
      <c r="G33" s="38"/>
      <c r="H33" s="40">
        <f>H34+H217+H222+H208</f>
        <v>56858667.74000001</v>
      </c>
      <c r="I33" s="41"/>
    </row>
    <row r="34" spans="1:11" s="42" customFormat="1" ht="15.75" customHeight="1">
      <c r="A34" s="36"/>
      <c r="B34" s="37" t="s">
        <v>32</v>
      </c>
      <c r="C34" s="38" t="s">
        <v>34</v>
      </c>
      <c r="D34" s="38" t="s">
        <v>35</v>
      </c>
      <c r="E34" s="39" t="s">
        <v>38</v>
      </c>
      <c r="F34" s="38"/>
      <c r="G34" s="38"/>
      <c r="H34" s="43">
        <f>H61+H88+H92+H96+H100+H104+H108+H113+H118+H123+H130+H149+H193+H198+H137+H143</f>
        <v>56858667.74000001</v>
      </c>
      <c r="K34" s="41"/>
    </row>
    <row r="35" spans="1:11" s="42" customFormat="1" ht="48" hidden="1" customHeight="1" outlineLevel="1">
      <c r="A35" s="44" t="s">
        <v>39</v>
      </c>
      <c r="B35" s="45" t="s">
        <v>32</v>
      </c>
      <c r="C35" s="46" t="s">
        <v>34</v>
      </c>
      <c r="D35" s="46" t="s">
        <v>35</v>
      </c>
      <c r="E35" s="47" t="s">
        <v>40</v>
      </c>
      <c r="F35" s="46"/>
      <c r="G35" s="46"/>
      <c r="H35" s="48">
        <f>H36</f>
        <v>0</v>
      </c>
    </row>
    <row r="36" spans="1:11" s="42" customFormat="1" ht="24" hidden="1" customHeight="1" outlineLevel="1">
      <c r="A36" s="49" t="s">
        <v>41</v>
      </c>
      <c r="B36" s="45" t="s">
        <v>32</v>
      </c>
      <c r="C36" s="46" t="s">
        <v>34</v>
      </c>
      <c r="D36" s="46" t="s">
        <v>35</v>
      </c>
      <c r="E36" s="47" t="s">
        <v>40</v>
      </c>
      <c r="F36" s="46" t="s">
        <v>42</v>
      </c>
      <c r="G36" s="46"/>
      <c r="H36" s="48">
        <f>H37</f>
        <v>0</v>
      </c>
    </row>
    <row r="37" spans="1:11" s="42" customFormat="1" ht="17.25" hidden="1" customHeight="1" outlineLevel="1">
      <c r="A37" s="44" t="s">
        <v>43</v>
      </c>
      <c r="B37" s="45" t="s">
        <v>32</v>
      </c>
      <c r="C37" s="46" t="s">
        <v>34</v>
      </c>
      <c r="D37" s="46" t="s">
        <v>35</v>
      </c>
      <c r="E37" s="47" t="s">
        <v>40</v>
      </c>
      <c r="F37" s="46" t="s">
        <v>44</v>
      </c>
      <c r="G37" s="46"/>
      <c r="H37" s="48">
        <f>H38</f>
        <v>0</v>
      </c>
    </row>
    <row r="38" spans="1:11" s="42" customFormat="1" ht="17.25" hidden="1" customHeight="1" outlineLevel="1">
      <c r="A38" s="44" t="s">
        <v>45</v>
      </c>
      <c r="B38" s="45" t="s">
        <v>32</v>
      </c>
      <c r="C38" s="46" t="s">
        <v>34</v>
      </c>
      <c r="D38" s="46" t="s">
        <v>35</v>
      </c>
      <c r="E38" s="47" t="s">
        <v>40</v>
      </c>
      <c r="F38" s="46" t="s">
        <v>46</v>
      </c>
      <c r="G38" s="46"/>
      <c r="H38" s="48">
        <f>H39</f>
        <v>0</v>
      </c>
    </row>
    <row r="39" spans="1:11" s="42" customFormat="1" ht="17.25" hidden="1" customHeight="1" outlineLevel="1">
      <c r="A39" s="50" t="s">
        <v>47</v>
      </c>
      <c r="B39" s="51" t="s">
        <v>32</v>
      </c>
      <c r="C39" s="52" t="s">
        <v>34</v>
      </c>
      <c r="D39" s="52" t="s">
        <v>35</v>
      </c>
      <c r="E39" s="53" t="s">
        <v>40</v>
      </c>
      <c r="F39" s="52" t="s">
        <v>46</v>
      </c>
      <c r="G39" s="52" t="s">
        <v>48</v>
      </c>
      <c r="H39" s="54"/>
    </row>
    <row r="40" spans="1:11" s="42" customFormat="1" ht="17.25" hidden="1" customHeight="1" outlineLevel="1">
      <c r="A40" s="44" t="s">
        <v>49</v>
      </c>
      <c r="B40" s="45" t="s">
        <v>32</v>
      </c>
      <c r="C40" s="46" t="s">
        <v>34</v>
      </c>
      <c r="D40" s="46" t="s">
        <v>35</v>
      </c>
      <c r="E40" s="47" t="s">
        <v>50</v>
      </c>
      <c r="F40" s="46"/>
      <c r="G40" s="46"/>
      <c r="H40" s="48">
        <f>H41</f>
        <v>0</v>
      </c>
    </row>
    <row r="41" spans="1:11" s="42" customFormat="1" ht="17.25" hidden="1" customHeight="1" outlineLevel="1">
      <c r="A41" s="49" t="s">
        <v>41</v>
      </c>
      <c r="B41" s="45" t="s">
        <v>32</v>
      </c>
      <c r="C41" s="46" t="s">
        <v>34</v>
      </c>
      <c r="D41" s="46" t="s">
        <v>35</v>
      </c>
      <c r="E41" s="47" t="s">
        <v>50</v>
      </c>
      <c r="F41" s="46" t="s">
        <v>42</v>
      </c>
      <c r="G41" s="46"/>
      <c r="H41" s="48">
        <f>H42</f>
        <v>0</v>
      </c>
    </row>
    <row r="42" spans="1:11" s="42" customFormat="1" ht="17.25" hidden="1" customHeight="1" outlineLevel="1">
      <c r="A42" s="44" t="s">
        <v>43</v>
      </c>
      <c r="B42" s="45" t="s">
        <v>32</v>
      </c>
      <c r="C42" s="46" t="s">
        <v>34</v>
      </c>
      <c r="D42" s="46" t="s">
        <v>35</v>
      </c>
      <c r="E42" s="47" t="s">
        <v>50</v>
      </c>
      <c r="F42" s="46" t="s">
        <v>44</v>
      </c>
      <c r="G42" s="46"/>
      <c r="H42" s="48">
        <f>H43</f>
        <v>0</v>
      </c>
    </row>
    <row r="43" spans="1:11" s="42" customFormat="1" ht="17.25" hidden="1" customHeight="1" outlineLevel="1">
      <c r="A43" s="44" t="s">
        <v>45</v>
      </c>
      <c r="B43" s="45" t="s">
        <v>32</v>
      </c>
      <c r="C43" s="46" t="s">
        <v>34</v>
      </c>
      <c r="D43" s="46" t="s">
        <v>35</v>
      </c>
      <c r="E43" s="47" t="s">
        <v>50</v>
      </c>
      <c r="F43" s="46" t="s">
        <v>46</v>
      </c>
      <c r="G43" s="46"/>
      <c r="H43" s="48">
        <f>H44</f>
        <v>0</v>
      </c>
    </row>
    <row r="44" spans="1:11" s="42" customFormat="1" ht="17.25" hidden="1" customHeight="1" outlineLevel="1">
      <c r="A44" s="50" t="s">
        <v>47</v>
      </c>
      <c r="B44" s="51" t="s">
        <v>32</v>
      </c>
      <c r="C44" s="52" t="s">
        <v>34</v>
      </c>
      <c r="D44" s="52" t="s">
        <v>35</v>
      </c>
      <c r="E44" s="53" t="s">
        <v>50</v>
      </c>
      <c r="F44" s="52" t="s">
        <v>46</v>
      </c>
      <c r="G44" s="52" t="s">
        <v>48</v>
      </c>
      <c r="H44" s="54"/>
    </row>
    <row r="45" spans="1:11" s="42" customFormat="1" ht="42" hidden="1" customHeight="1" outlineLevel="1" collapsed="1">
      <c r="A45" s="44" t="s">
        <v>51</v>
      </c>
      <c r="B45" s="45" t="s">
        <v>32</v>
      </c>
      <c r="C45" s="46" t="s">
        <v>34</v>
      </c>
      <c r="D45" s="46" t="s">
        <v>35</v>
      </c>
      <c r="E45" s="47" t="s">
        <v>52</v>
      </c>
      <c r="F45" s="52"/>
      <c r="G45" s="52"/>
      <c r="H45" s="48">
        <f>H46</f>
        <v>0</v>
      </c>
    </row>
    <row r="46" spans="1:11" s="42" customFormat="1" ht="27" hidden="1" customHeight="1" outlineLevel="1">
      <c r="A46" s="49" t="s">
        <v>41</v>
      </c>
      <c r="B46" s="45" t="s">
        <v>32</v>
      </c>
      <c r="C46" s="46" t="s">
        <v>34</v>
      </c>
      <c r="D46" s="46" t="s">
        <v>35</v>
      </c>
      <c r="E46" s="47" t="s">
        <v>52</v>
      </c>
      <c r="F46" s="46" t="s">
        <v>42</v>
      </c>
      <c r="G46" s="46"/>
      <c r="H46" s="48">
        <f>H47</f>
        <v>0</v>
      </c>
    </row>
    <row r="47" spans="1:11" s="42" customFormat="1" ht="17.25" hidden="1" customHeight="1" outlineLevel="1">
      <c r="A47" s="44" t="s">
        <v>43</v>
      </c>
      <c r="B47" s="45" t="s">
        <v>32</v>
      </c>
      <c r="C47" s="46" t="s">
        <v>34</v>
      </c>
      <c r="D47" s="46" t="s">
        <v>35</v>
      </c>
      <c r="E47" s="47" t="s">
        <v>52</v>
      </c>
      <c r="F47" s="46" t="s">
        <v>44</v>
      </c>
      <c r="G47" s="46"/>
      <c r="H47" s="48">
        <f>H48</f>
        <v>0</v>
      </c>
    </row>
    <row r="48" spans="1:11" s="42" customFormat="1" ht="17.25" hidden="1" customHeight="1" outlineLevel="1">
      <c r="A48" s="44" t="s">
        <v>45</v>
      </c>
      <c r="B48" s="45" t="s">
        <v>32</v>
      </c>
      <c r="C48" s="46" t="s">
        <v>34</v>
      </c>
      <c r="D48" s="46" t="s">
        <v>35</v>
      </c>
      <c r="E48" s="47" t="s">
        <v>52</v>
      </c>
      <c r="F48" s="46" t="s">
        <v>46</v>
      </c>
      <c r="G48" s="46"/>
      <c r="H48" s="48">
        <f>H50+H49</f>
        <v>0</v>
      </c>
    </row>
    <row r="49" spans="1:8" s="42" customFormat="1" ht="17.25" hidden="1" customHeight="1" outlineLevel="1">
      <c r="A49" s="50" t="s">
        <v>47</v>
      </c>
      <c r="B49" s="51" t="s">
        <v>32</v>
      </c>
      <c r="C49" s="52" t="s">
        <v>34</v>
      </c>
      <c r="D49" s="52" t="s">
        <v>35</v>
      </c>
      <c r="E49" s="47" t="s">
        <v>52</v>
      </c>
      <c r="F49" s="52" t="s">
        <v>46</v>
      </c>
      <c r="G49" s="52" t="s">
        <v>48</v>
      </c>
      <c r="H49" s="54"/>
    </row>
    <row r="50" spans="1:8" s="42" customFormat="1" ht="17.25" hidden="1" customHeight="1" outlineLevel="1">
      <c r="A50" s="44" t="s">
        <v>53</v>
      </c>
      <c r="B50" s="45" t="s">
        <v>32</v>
      </c>
      <c r="C50" s="46" t="s">
        <v>34</v>
      </c>
      <c r="D50" s="46" t="s">
        <v>35</v>
      </c>
      <c r="E50" s="47" t="s">
        <v>52</v>
      </c>
      <c r="F50" s="46" t="s">
        <v>46</v>
      </c>
      <c r="G50" s="46" t="s">
        <v>54</v>
      </c>
      <c r="H50" s="48">
        <f>H52+H51</f>
        <v>0</v>
      </c>
    </row>
    <row r="51" spans="1:8" s="42" customFormat="1" ht="17.25" hidden="1" customHeight="1" outlineLevel="1">
      <c r="A51" s="50" t="s">
        <v>55</v>
      </c>
      <c r="B51" s="51" t="s">
        <v>32</v>
      </c>
      <c r="C51" s="52" t="s">
        <v>34</v>
      </c>
      <c r="D51" s="52" t="s">
        <v>35</v>
      </c>
      <c r="E51" s="47" t="s">
        <v>52</v>
      </c>
      <c r="F51" s="52" t="s">
        <v>46</v>
      </c>
      <c r="G51" s="52" t="s">
        <v>56</v>
      </c>
      <c r="H51" s="54"/>
    </row>
    <row r="52" spans="1:8" s="42" customFormat="1" ht="17.25" hidden="1" customHeight="1" outlineLevel="1">
      <c r="A52" s="50" t="s">
        <v>57</v>
      </c>
      <c r="B52" s="51" t="s">
        <v>32</v>
      </c>
      <c r="C52" s="52" t="s">
        <v>34</v>
      </c>
      <c r="D52" s="52" t="s">
        <v>35</v>
      </c>
      <c r="E52" s="53" t="s">
        <v>52</v>
      </c>
      <c r="F52" s="52" t="s">
        <v>46</v>
      </c>
      <c r="G52" s="52" t="s">
        <v>58</v>
      </c>
      <c r="H52" s="54"/>
    </row>
    <row r="53" spans="1:8" s="42" customFormat="1" ht="17.25" hidden="1" customHeight="1" outlineLevel="1">
      <c r="A53" s="44" t="s">
        <v>51</v>
      </c>
      <c r="B53" s="45" t="s">
        <v>32</v>
      </c>
      <c r="C53" s="46" t="s">
        <v>34</v>
      </c>
      <c r="D53" s="46" t="s">
        <v>35</v>
      </c>
      <c r="E53" s="47" t="s">
        <v>59</v>
      </c>
      <c r="F53" s="52"/>
      <c r="G53" s="52"/>
      <c r="H53" s="48">
        <f>H54</f>
        <v>0</v>
      </c>
    </row>
    <row r="54" spans="1:8" s="42" customFormat="1" ht="33" hidden="1" customHeight="1" outlineLevel="1">
      <c r="A54" s="49" t="s">
        <v>41</v>
      </c>
      <c r="B54" s="45" t="s">
        <v>32</v>
      </c>
      <c r="C54" s="46" t="s">
        <v>34</v>
      </c>
      <c r="D54" s="46" t="s">
        <v>35</v>
      </c>
      <c r="E54" s="47" t="s">
        <v>59</v>
      </c>
      <c r="F54" s="46" t="s">
        <v>42</v>
      </c>
      <c r="G54" s="46"/>
      <c r="H54" s="48">
        <f>H55</f>
        <v>0</v>
      </c>
    </row>
    <row r="55" spans="1:8" s="42" customFormat="1" ht="17.25" hidden="1" customHeight="1" outlineLevel="1">
      <c r="A55" s="44" t="s">
        <v>43</v>
      </c>
      <c r="B55" s="45" t="s">
        <v>32</v>
      </c>
      <c r="C55" s="46" t="s">
        <v>34</v>
      </c>
      <c r="D55" s="46" t="s">
        <v>35</v>
      </c>
      <c r="E55" s="47" t="s">
        <v>59</v>
      </c>
      <c r="F55" s="46" t="s">
        <v>44</v>
      </c>
      <c r="G55" s="46"/>
      <c r="H55" s="48">
        <f>H56</f>
        <v>0</v>
      </c>
    </row>
    <row r="56" spans="1:8" s="42" customFormat="1" ht="17.25" hidden="1" customHeight="1" outlineLevel="1">
      <c r="A56" s="44" t="s">
        <v>45</v>
      </c>
      <c r="B56" s="45" t="s">
        <v>32</v>
      </c>
      <c r="C56" s="46" t="s">
        <v>34</v>
      </c>
      <c r="D56" s="46" t="s">
        <v>35</v>
      </c>
      <c r="E56" s="47" t="s">
        <v>59</v>
      </c>
      <c r="F56" s="46" t="s">
        <v>46</v>
      </c>
      <c r="G56" s="46"/>
      <c r="H56" s="48">
        <f>H57+H58</f>
        <v>0</v>
      </c>
    </row>
    <row r="57" spans="1:8" s="42" customFormat="1" ht="17.25" hidden="1" customHeight="1" outlineLevel="1">
      <c r="A57" s="50" t="s">
        <v>47</v>
      </c>
      <c r="B57" s="51" t="s">
        <v>32</v>
      </c>
      <c r="C57" s="52" t="s">
        <v>34</v>
      </c>
      <c r="D57" s="52" t="s">
        <v>35</v>
      </c>
      <c r="E57" s="53" t="s">
        <v>59</v>
      </c>
      <c r="F57" s="52" t="s">
        <v>46</v>
      </c>
      <c r="G57" s="52" t="s">
        <v>48</v>
      </c>
      <c r="H57" s="54"/>
    </row>
    <row r="58" spans="1:8" s="42" customFormat="1" ht="17.25" hidden="1" customHeight="1" outlineLevel="1">
      <c r="A58" s="44" t="s">
        <v>53</v>
      </c>
      <c r="B58" s="45" t="s">
        <v>32</v>
      </c>
      <c r="C58" s="46" t="s">
        <v>34</v>
      </c>
      <c r="D58" s="46" t="s">
        <v>35</v>
      </c>
      <c r="E58" s="47" t="s">
        <v>59</v>
      </c>
      <c r="F58" s="46" t="s">
        <v>46</v>
      </c>
      <c r="G58" s="46" t="s">
        <v>54</v>
      </c>
      <c r="H58" s="48">
        <f>H60+H59</f>
        <v>0</v>
      </c>
    </row>
    <row r="59" spans="1:8" s="42" customFormat="1" ht="17.25" hidden="1" customHeight="1" outlineLevel="1">
      <c r="A59" s="50" t="s">
        <v>55</v>
      </c>
      <c r="B59" s="51" t="s">
        <v>32</v>
      </c>
      <c r="C59" s="52" t="s">
        <v>34</v>
      </c>
      <c r="D59" s="52" t="s">
        <v>35</v>
      </c>
      <c r="E59" s="53" t="s">
        <v>59</v>
      </c>
      <c r="F59" s="52" t="s">
        <v>46</v>
      </c>
      <c r="G59" s="52" t="s">
        <v>56</v>
      </c>
      <c r="H59" s="54"/>
    </row>
    <row r="60" spans="1:8" s="42" customFormat="1" ht="17.25" hidden="1" customHeight="1" outlineLevel="1">
      <c r="A60" s="50" t="s">
        <v>57</v>
      </c>
      <c r="B60" s="51" t="s">
        <v>32</v>
      </c>
      <c r="C60" s="52" t="s">
        <v>34</v>
      </c>
      <c r="D60" s="52" t="s">
        <v>35</v>
      </c>
      <c r="E60" s="53" t="s">
        <v>59</v>
      </c>
      <c r="F60" s="52" t="s">
        <v>46</v>
      </c>
      <c r="G60" s="52" t="s">
        <v>58</v>
      </c>
      <c r="H60" s="54"/>
    </row>
    <row r="61" spans="1:8" s="42" customFormat="1" ht="72.75" customHeight="1" collapsed="1">
      <c r="A61" s="36" t="s">
        <v>60</v>
      </c>
      <c r="B61" s="37" t="s">
        <v>32</v>
      </c>
      <c r="C61" s="38" t="s">
        <v>34</v>
      </c>
      <c r="D61" s="38" t="s">
        <v>35</v>
      </c>
      <c r="E61" s="39" t="s">
        <v>61</v>
      </c>
      <c r="F61" s="38"/>
      <c r="G61" s="38"/>
      <c r="H61" s="40">
        <f>H62+H70</f>
        <v>41463166.060000002</v>
      </c>
    </row>
    <row r="62" spans="1:8" s="42" customFormat="1" ht="49.5" customHeight="1">
      <c r="A62" s="55" t="s">
        <v>62</v>
      </c>
      <c r="B62" s="37" t="s">
        <v>32</v>
      </c>
      <c r="C62" s="38" t="s">
        <v>34</v>
      </c>
      <c r="D62" s="38" t="s">
        <v>35</v>
      </c>
      <c r="E62" s="56" t="s">
        <v>61</v>
      </c>
      <c r="F62" s="38" t="s">
        <v>63</v>
      </c>
      <c r="G62" s="38"/>
      <c r="H62" s="40">
        <f>H63</f>
        <v>39466850.5</v>
      </c>
    </row>
    <row r="63" spans="1:8" s="42" customFormat="1" ht="15.75" customHeight="1">
      <c r="A63" s="55" t="s">
        <v>64</v>
      </c>
      <c r="B63" s="37" t="s">
        <v>32</v>
      </c>
      <c r="C63" s="38" t="s">
        <v>34</v>
      </c>
      <c r="D63" s="38" t="s">
        <v>35</v>
      </c>
      <c r="E63" s="56" t="s">
        <v>61</v>
      </c>
      <c r="F63" s="38" t="s">
        <v>65</v>
      </c>
      <c r="G63" s="38"/>
      <c r="H63" s="40">
        <f>H64+H67</f>
        <v>39466850.5</v>
      </c>
    </row>
    <row r="64" spans="1:8" s="42" customFormat="1" ht="15.75" customHeight="1">
      <c r="A64" s="55" t="s">
        <v>66</v>
      </c>
      <c r="B64" s="37" t="s">
        <v>32</v>
      </c>
      <c r="C64" s="38" t="s">
        <v>34</v>
      </c>
      <c r="D64" s="38" t="s">
        <v>35</v>
      </c>
      <c r="E64" s="56" t="s">
        <v>61</v>
      </c>
      <c r="F64" s="38" t="s">
        <v>67</v>
      </c>
      <c r="G64" s="38"/>
      <c r="H64" s="40">
        <f>H65+H66</f>
        <v>30348235.420000002</v>
      </c>
    </row>
    <row r="65" spans="1:10" s="62" customFormat="1" ht="15.75" customHeight="1">
      <c r="A65" s="57" t="s">
        <v>68</v>
      </c>
      <c r="B65" s="58" t="s">
        <v>32</v>
      </c>
      <c r="C65" s="59" t="s">
        <v>34</v>
      </c>
      <c r="D65" s="59" t="s">
        <v>35</v>
      </c>
      <c r="E65" s="56" t="s">
        <v>61</v>
      </c>
      <c r="F65" s="59" t="s">
        <v>67</v>
      </c>
      <c r="G65" s="59" t="s">
        <v>69</v>
      </c>
      <c r="H65" s="60">
        <v>30217711.25</v>
      </c>
      <c r="I65" s="61"/>
    </row>
    <row r="66" spans="1:10" s="62" customFormat="1" ht="20.25" customHeight="1" thickBot="1">
      <c r="A66" s="63" t="s">
        <v>70</v>
      </c>
      <c r="B66" s="58" t="s">
        <v>32</v>
      </c>
      <c r="C66" s="59" t="s">
        <v>34</v>
      </c>
      <c r="D66" s="59" t="s">
        <v>35</v>
      </c>
      <c r="E66" s="56" t="s">
        <v>61</v>
      </c>
      <c r="F66" s="59" t="s">
        <v>67</v>
      </c>
      <c r="G66" s="59" t="s">
        <v>71</v>
      </c>
      <c r="H66" s="60">
        <v>130524.17</v>
      </c>
      <c r="I66" s="61"/>
    </row>
    <row r="67" spans="1:10" s="62" customFormat="1" ht="36.75" customHeight="1">
      <c r="A67" s="55" t="s">
        <v>72</v>
      </c>
      <c r="B67" s="37" t="s">
        <v>32</v>
      </c>
      <c r="C67" s="38" t="s">
        <v>34</v>
      </c>
      <c r="D67" s="38" t="s">
        <v>35</v>
      </c>
      <c r="E67" s="39" t="s">
        <v>61</v>
      </c>
      <c r="F67" s="38" t="s">
        <v>73</v>
      </c>
      <c r="G67" s="59"/>
      <c r="H67" s="64">
        <f>H68+H69</f>
        <v>9118615.0800000001</v>
      </c>
      <c r="I67" s="61"/>
    </row>
    <row r="68" spans="1:10" s="62" customFormat="1" ht="12.75" customHeight="1">
      <c r="A68" s="57" t="s">
        <v>74</v>
      </c>
      <c r="B68" s="58" t="s">
        <v>32</v>
      </c>
      <c r="C68" s="59" t="s">
        <v>34</v>
      </c>
      <c r="D68" s="59" t="s">
        <v>35</v>
      </c>
      <c r="E68" s="56" t="s">
        <v>61</v>
      </c>
      <c r="F68" s="59" t="s">
        <v>73</v>
      </c>
      <c r="G68" s="59" t="s">
        <v>75</v>
      </c>
      <c r="H68" s="60">
        <v>9118615.0800000001</v>
      </c>
      <c r="I68" s="61"/>
    </row>
    <row r="69" spans="1:10" s="62" customFormat="1" ht="15.75" hidden="1" customHeight="1" thickBot="1">
      <c r="A69" s="63" t="s">
        <v>70</v>
      </c>
      <c r="B69" s="58" t="s">
        <v>32</v>
      </c>
      <c r="C69" s="59" t="s">
        <v>34</v>
      </c>
      <c r="D69" s="59" t="s">
        <v>35</v>
      </c>
      <c r="E69" s="56" t="s">
        <v>61</v>
      </c>
      <c r="F69" s="59" t="s">
        <v>73</v>
      </c>
      <c r="G69" s="59" t="s">
        <v>71</v>
      </c>
      <c r="H69" s="60"/>
      <c r="I69" s="61"/>
    </row>
    <row r="70" spans="1:10" s="42" customFormat="1" ht="23.25" customHeight="1">
      <c r="A70" s="55" t="s">
        <v>41</v>
      </c>
      <c r="B70" s="37" t="s">
        <v>32</v>
      </c>
      <c r="C70" s="38" t="s">
        <v>34</v>
      </c>
      <c r="D70" s="38" t="s">
        <v>35</v>
      </c>
      <c r="E70" s="56" t="s">
        <v>61</v>
      </c>
      <c r="F70" s="38" t="s">
        <v>42</v>
      </c>
      <c r="G70" s="38"/>
      <c r="H70" s="40">
        <f>H71</f>
        <v>1996315.56</v>
      </c>
      <c r="I70" s="41"/>
    </row>
    <row r="71" spans="1:10" s="42" customFormat="1" ht="26.25" customHeight="1">
      <c r="A71" s="36" t="s">
        <v>43</v>
      </c>
      <c r="B71" s="37" t="s">
        <v>32</v>
      </c>
      <c r="C71" s="38" t="s">
        <v>34</v>
      </c>
      <c r="D71" s="38" t="s">
        <v>35</v>
      </c>
      <c r="E71" s="56" t="s">
        <v>61</v>
      </c>
      <c r="F71" s="38" t="s">
        <v>44</v>
      </c>
      <c r="G71" s="38"/>
      <c r="H71" s="40">
        <f>H72+H79</f>
        <v>1996315.56</v>
      </c>
    </row>
    <row r="72" spans="1:10" s="42" customFormat="1" ht="24.75" hidden="1" customHeight="1" outlineLevel="1">
      <c r="A72" s="55" t="s">
        <v>76</v>
      </c>
      <c r="B72" s="37" t="s">
        <v>32</v>
      </c>
      <c r="C72" s="38" t="s">
        <v>34</v>
      </c>
      <c r="D72" s="38" t="s">
        <v>35</v>
      </c>
      <c r="E72" s="56" t="s">
        <v>61</v>
      </c>
      <c r="F72" s="38" t="s">
        <v>77</v>
      </c>
      <c r="G72" s="38"/>
      <c r="H72" s="40">
        <f>H73+H76+H77+H74+H75</f>
        <v>0</v>
      </c>
    </row>
    <row r="73" spans="1:10" s="62" customFormat="1" ht="15.75" hidden="1" customHeight="1" outlineLevel="1">
      <c r="A73" s="65" t="s">
        <v>78</v>
      </c>
      <c r="B73" s="58" t="s">
        <v>32</v>
      </c>
      <c r="C73" s="59" t="s">
        <v>34</v>
      </c>
      <c r="D73" s="59" t="s">
        <v>35</v>
      </c>
      <c r="E73" s="56" t="s">
        <v>61</v>
      </c>
      <c r="F73" s="59" t="s">
        <v>77</v>
      </c>
      <c r="G73" s="59" t="s">
        <v>79</v>
      </c>
      <c r="H73" s="60"/>
    </row>
    <row r="74" spans="1:10" s="62" customFormat="1" ht="21" hidden="1" customHeight="1" outlineLevel="1">
      <c r="A74" s="65" t="s">
        <v>80</v>
      </c>
      <c r="B74" s="58" t="s">
        <v>32</v>
      </c>
      <c r="C74" s="59" t="s">
        <v>34</v>
      </c>
      <c r="D74" s="59" t="s">
        <v>35</v>
      </c>
      <c r="E74" s="56" t="s">
        <v>61</v>
      </c>
      <c r="F74" s="59" t="s">
        <v>77</v>
      </c>
      <c r="G74" s="59" t="s">
        <v>81</v>
      </c>
      <c r="H74" s="60"/>
      <c r="J74" s="66">
        <v>26840988.870000001</v>
      </c>
    </row>
    <row r="75" spans="1:10" s="42" customFormat="1" ht="15.75" hidden="1" customHeight="1" outlineLevel="1">
      <c r="A75" s="65" t="s">
        <v>82</v>
      </c>
      <c r="B75" s="58" t="s">
        <v>32</v>
      </c>
      <c r="C75" s="59" t="s">
        <v>34</v>
      </c>
      <c r="D75" s="59" t="s">
        <v>35</v>
      </c>
      <c r="E75" s="56" t="s">
        <v>61</v>
      </c>
      <c r="F75" s="59" t="s">
        <v>77</v>
      </c>
      <c r="G75" s="59" t="s">
        <v>83</v>
      </c>
      <c r="H75" s="67"/>
    </row>
    <row r="76" spans="1:10" s="62" customFormat="1" ht="15.75" hidden="1" customHeight="1" outlineLevel="1">
      <c r="A76" s="65" t="s">
        <v>47</v>
      </c>
      <c r="B76" s="58" t="s">
        <v>32</v>
      </c>
      <c r="C76" s="59" t="s">
        <v>34</v>
      </c>
      <c r="D76" s="59" t="s">
        <v>35</v>
      </c>
      <c r="E76" s="56" t="s">
        <v>61</v>
      </c>
      <c r="F76" s="59" t="s">
        <v>77</v>
      </c>
      <c r="G76" s="59" t="s">
        <v>48</v>
      </c>
      <c r="H76" s="60"/>
    </row>
    <row r="77" spans="1:10" s="69" customFormat="1" ht="19.5" hidden="1" customHeight="1" outlineLevel="1">
      <c r="A77" s="65" t="s">
        <v>57</v>
      </c>
      <c r="B77" s="37" t="s">
        <v>32</v>
      </c>
      <c r="C77" s="38" t="s">
        <v>34</v>
      </c>
      <c r="D77" s="38" t="s">
        <v>35</v>
      </c>
      <c r="E77" s="39" t="s">
        <v>61</v>
      </c>
      <c r="F77" s="38" t="s">
        <v>77</v>
      </c>
      <c r="G77" s="38" t="s">
        <v>54</v>
      </c>
      <c r="H77" s="68">
        <f>H78</f>
        <v>0</v>
      </c>
    </row>
    <row r="78" spans="1:10" s="62" customFormat="1" ht="19.5" hidden="1" customHeight="1" outlineLevel="1">
      <c r="A78" s="65" t="s">
        <v>57</v>
      </c>
      <c r="B78" s="58" t="s">
        <v>32</v>
      </c>
      <c r="C78" s="59" t="s">
        <v>34</v>
      </c>
      <c r="D78" s="59" t="s">
        <v>35</v>
      </c>
      <c r="E78" s="56" t="s">
        <v>61</v>
      </c>
      <c r="F78" s="59" t="s">
        <v>77</v>
      </c>
      <c r="G78" s="59" t="s">
        <v>58</v>
      </c>
      <c r="H78" s="60"/>
      <c r="I78" s="61"/>
    </row>
    <row r="79" spans="1:10" s="42" customFormat="1" ht="18.75" customHeight="1" collapsed="1">
      <c r="A79" s="36" t="s">
        <v>84</v>
      </c>
      <c r="B79" s="37" t="s">
        <v>32</v>
      </c>
      <c r="C79" s="38" t="s">
        <v>34</v>
      </c>
      <c r="D79" s="38" t="s">
        <v>35</v>
      </c>
      <c r="E79" s="56" t="s">
        <v>61</v>
      </c>
      <c r="F79" s="38" t="s">
        <v>46</v>
      </c>
      <c r="G79" s="38"/>
      <c r="H79" s="40">
        <f>H81+H83+H80+H82</f>
        <v>1996315.56</v>
      </c>
    </row>
    <row r="80" spans="1:10" s="62" customFormat="1" ht="18" hidden="1" customHeight="1">
      <c r="A80" s="65" t="s">
        <v>80</v>
      </c>
      <c r="B80" s="58" t="s">
        <v>32</v>
      </c>
      <c r="C80" s="59" t="s">
        <v>34</v>
      </c>
      <c r="D80" s="59" t="s">
        <v>35</v>
      </c>
      <c r="E80" s="56" t="s">
        <v>61</v>
      </c>
      <c r="F80" s="59" t="s">
        <v>46</v>
      </c>
      <c r="G80" s="59" t="s">
        <v>81</v>
      </c>
      <c r="H80" s="60"/>
      <c r="J80" s="66">
        <v>26840988.870000001</v>
      </c>
    </row>
    <row r="81" spans="1:9" s="42" customFormat="1" ht="15.75" customHeight="1">
      <c r="A81" s="65" t="s">
        <v>82</v>
      </c>
      <c r="B81" s="58" t="s">
        <v>32</v>
      </c>
      <c r="C81" s="59" t="s">
        <v>34</v>
      </c>
      <c r="D81" s="59" t="s">
        <v>35</v>
      </c>
      <c r="E81" s="56" t="s">
        <v>61</v>
      </c>
      <c r="F81" s="59" t="s">
        <v>46</v>
      </c>
      <c r="G81" s="59" t="s">
        <v>83</v>
      </c>
      <c r="H81" s="67">
        <v>141329.21</v>
      </c>
    </row>
    <row r="82" spans="1:9" s="62" customFormat="1" ht="15.75" customHeight="1">
      <c r="A82" s="65" t="s">
        <v>47</v>
      </c>
      <c r="B82" s="58" t="s">
        <v>32</v>
      </c>
      <c r="C82" s="59" t="s">
        <v>34</v>
      </c>
      <c r="D82" s="59" t="s">
        <v>35</v>
      </c>
      <c r="E82" s="56" t="s">
        <v>61</v>
      </c>
      <c r="F82" s="59" t="s">
        <v>46</v>
      </c>
      <c r="G82" s="59" t="s">
        <v>48</v>
      </c>
      <c r="H82" s="60">
        <v>1755686.35</v>
      </c>
    </row>
    <row r="83" spans="1:9" s="69" customFormat="1" ht="19.5" customHeight="1">
      <c r="A83" s="36" t="s">
        <v>85</v>
      </c>
      <c r="B83" s="37" t="s">
        <v>32</v>
      </c>
      <c r="C83" s="38" t="s">
        <v>34</v>
      </c>
      <c r="D83" s="38" t="s">
        <v>35</v>
      </c>
      <c r="E83" s="39" t="s">
        <v>61</v>
      </c>
      <c r="F83" s="38" t="s">
        <v>46</v>
      </c>
      <c r="G83" s="38" t="s">
        <v>54</v>
      </c>
      <c r="H83" s="68">
        <f>H86+H87+H84+H85</f>
        <v>99300</v>
      </c>
    </row>
    <row r="84" spans="1:9" s="62" customFormat="1" ht="28.5" hidden="1" customHeight="1" outlineLevel="1">
      <c r="A84" s="70" t="s">
        <v>55</v>
      </c>
      <c r="B84" s="58" t="s">
        <v>32</v>
      </c>
      <c r="C84" s="59" t="s">
        <v>34</v>
      </c>
      <c r="D84" s="59" t="s">
        <v>35</v>
      </c>
      <c r="E84" s="56" t="s">
        <v>61</v>
      </c>
      <c r="F84" s="59" t="s">
        <v>46</v>
      </c>
      <c r="G84" s="59" t="s">
        <v>56</v>
      </c>
      <c r="H84" s="60"/>
      <c r="I84" s="61"/>
    </row>
    <row r="85" spans="1:9" s="62" customFormat="1" ht="19.5" hidden="1" customHeight="1" outlineLevel="1">
      <c r="A85" s="70" t="s">
        <v>86</v>
      </c>
      <c r="B85" s="58" t="s">
        <v>32</v>
      </c>
      <c r="C85" s="59" t="s">
        <v>34</v>
      </c>
      <c r="D85" s="59" t="s">
        <v>35</v>
      </c>
      <c r="E85" s="56" t="s">
        <v>61</v>
      </c>
      <c r="F85" s="59" t="s">
        <v>46</v>
      </c>
      <c r="G85" s="59" t="s">
        <v>87</v>
      </c>
      <c r="H85" s="60"/>
      <c r="I85" s="61"/>
    </row>
    <row r="86" spans="1:9" s="62" customFormat="1" ht="17.25" customHeight="1" collapsed="1">
      <c r="A86" s="65" t="s">
        <v>57</v>
      </c>
      <c r="B86" s="58" t="s">
        <v>32</v>
      </c>
      <c r="C86" s="59" t="s">
        <v>34</v>
      </c>
      <c r="D86" s="59" t="s">
        <v>35</v>
      </c>
      <c r="E86" s="56" t="s">
        <v>61</v>
      </c>
      <c r="F86" s="59" t="s">
        <v>46</v>
      </c>
      <c r="G86" s="59" t="s">
        <v>58</v>
      </c>
      <c r="H86" s="60">
        <v>99300</v>
      </c>
      <c r="I86" s="61"/>
    </row>
    <row r="87" spans="1:9" s="62" customFormat="1" ht="24" customHeight="1">
      <c r="A87" s="65" t="s">
        <v>88</v>
      </c>
      <c r="B87" s="58" t="s">
        <v>32</v>
      </c>
      <c r="C87" s="59" t="s">
        <v>34</v>
      </c>
      <c r="D87" s="59" t="s">
        <v>35</v>
      </c>
      <c r="E87" s="56" t="s">
        <v>61</v>
      </c>
      <c r="F87" s="59" t="s">
        <v>46</v>
      </c>
      <c r="G87" s="59" t="s">
        <v>89</v>
      </c>
      <c r="H87" s="60"/>
      <c r="I87" s="61"/>
    </row>
    <row r="88" spans="1:9" s="62" customFormat="1" ht="26.25" hidden="1" customHeight="1" outlineLevel="1">
      <c r="A88" s="36" t="s">
        <v>90</v>
      </c>
      <c r="B88" s="37" t="s">
        <v>32</v>
      </c>
      <c r="C88" s="38" t="s">
        <v>34</v>
      </c>
      <c r="D88" s="38" t="s">
        <v>35</v>
      </c>
      <c r="E88" s="56" t="s">
        <v>91</v>
      </c>
      <c r="F88" s="59"/>
      <c r="G88" s="59"/>
      <c r="H88" s="71">
        <f>H89</f>
        <v>0</v>
      </c>
    </row>
    <row r="89" spans="1:9" s="42" customFormat="1" ht="16.5" hidden="1" customHeight="1" outlineLevel="1">
      <c r="A89" s="36" t="s">
        <v>92</v>
      </c>
      <c r="B89" s="37" t="s">
        <v>32</v>
      </c>
      <c r="C89" s="38" t="s">
        <v>34</v>
      </c>
      <c r="D89" s="38" t="s">
        <v>35</v>
      </c>
      <c r="E89" s="56" t="s">
        <v>91</v>
      </c>
      <c r="F89" s="38" t="s">
        <v>42</v>
      </c>
      <c r="G89" s="38"/>
      <c r="H89" s="40">
        <f>H90</f>
        <v>0</v>
      </c>
    </row>
    <row r="90" spans="1:9" s="42" customFormat="1" ht="15" hidden="1" customHeight="1" outlineLevel="1">
      <c r="A90" s="36" t="s">
        <v>93</v>
      </c>
      <c r="B90" s="37" t="s">
        <v>32</v>
      </c>
      <c r="C90" s="38" t="s">
        <v>34</v>
      </c>
      <c r="D90" s="38" t="s">
        <v>35</v>
      </c>
      <c r="E90" s="56" t="s">
        <v>91</v>
      </c>
      <c r="F90" s="38" t="s">
        <v>44</v>
      </c>
      <c r="G90" s="38"/>
      <c r="H90" s="40">
        <f>H91</f>
        <v>0</v>
      </c>
    </row>
    <row r="91" spans="1:9" s="62" customFormat="1" ht="15" hidden="1" customHeight="1" outlineLevel="1">
      <c r="A91" s="65" t="s">
        <v>47</v>
      </c>
      <c r="B91" s="37" t="s">
        <v>32</v>
      </c>
      <c r="C91" s="59" t="s">
        <v>34</v>
      </c>
      <c r="D91" s="59" t="s">
        <v>35</v>
      </c>
      <c r="E91" s="56" t="s">
        <v>91</v>
      </c>
      <c r="F91" s="59" t="s">
        <v>46</v>
      </c>
      <c r="G91" s="59" t="s">
        <v>48</v>
      </c>
      <c r="H91" s="60"/>
    </row>
    <row r="92" spans="1:9" s="62" customFormat="1" ht="30.75" customHeight="1" collapsed="1">
      <c r="A92" s="36" t="s">
        <v>94</v>
      </c>
      <c r="B92" s="37" t="s">
        <v>32</v>
      </c>
      <c r="C92" s="38" t="s">
        <v>34</v>
      </c>
      <c r="D92" s="38" t="s">
        <v>35</v>
      </c>
      <c r="E92" s="56" t="s">
        <v>91</v>
      </c>
      <c r="F92" s="59"/>
      <c r="G92" s="59"/>
      <c r="H92" s="71">
        <f>H93</f>
        <v>171000</v>
      </c>
    </row>
    <row r="93" spans="1:9" s="42" customFormat="1" ht="16.5" customHeight="1">
      <c r="A93" s="36" t="s">
        <v>92</v>
      </c>
      <c r="B93" s="37" t="s">
        <v>32</v>
      </c>
      <c r="C93" s="38" t="s">
        <v>34</v>
      </c>
      <c r="D93" s="38" t="s">
        <v>35</v>
      </c>
      <c r="E93" s="56" t="s">
        <v>91</v>
      </c>
      <c r="F93" s="38" t="s">
        <v>42</v>
      </c>
      <c r="G93" s="38"/>
      <c r="H93" s="40">
        <f>H94</f>
        <v>171000</v>
      </c>
    </row>
    <row r="94" spans="1:9" s="42" customFormat="1" ht="15" customHeight="1">
      <c r="A94" s="36" t="s">
        <v>93</v>
      </c>
      <c r="B94" s="37" t="s">
        <v>32</v>
      </c>
      <c r="C94" s="38" t="s">
        <v>34</v>
      </c>
      <c r="D94" s="38" t="s">
        <v>35</v>
      </c>
      <c r="E94" s="56" t="s">
        <v>91</v>
      </c>
      <c r="F94" s="38" t="s">
        <v>44</v>
      </c>
      <c r="G94" s="38"/>
      <c r="H94" s="40">
        <f>H95</f>
        <v>171000</v>
      </c>
    </row>
    <row r="95" spans="1:9" s="62" customFormat="1" ht="15" customHeight="1">
      <c r="A95" s="72" t="s">
        <v>95</v>
      </c>
      <c r="B95" s="37" t="s">
        <v>32</v>
      </c>
      <c r="C95" s="59" t="s">
        <v>34</v>
      </c>
      <c r="D95" s="59" t="s">
        <v>35</v>
      </c>
      <c r="E95" s="56" t="s">
        <v>91</v>
      </c>
      <c r="F95" s="59" t="s">
        <v>46</v>
      </c>
      <c r="G95" s="59" t="s">
        <v>96</v>
      </c>
      <c r="H95" s="60">
        <v>171000</v>
      </c>
    </row>
    <row r="96" spans="1:9" s="62" customFormat="1" ht="26.25" customHeight="1" collapsed="1">
      <c r="A96" s="36" t="s">
        <v>94</v>
      </c>
      <c r="B96" s="37" t="s">
        <v>32</v>
      </c>
      <c r="C96" s="38" t="s">
        <v>34</v>
      </c>
      <c r="D96" s="38" t="s">
        <v>35</v>
      </c>
      <c r="E96" s="56" t="s">
        <v>97</v>
      </c>
      <c r="F96" s="59"/>
      <c r="G96" s="59"/>
      <c r="H96" s="71">
        <f>H97</f>
        <v>468420.5</v>
      </c>
    </row>
    <row r="97" spans="1:10" s="42" customFormat="1" ht="16.5" customHeight="1">
      <c r="A97" s="36" t="s">
        <v>92</v>
      </c>
      <c r="B97" s="37" t="s">
        <v>32</v>
      </c>
      <c r="C97" s="38" t="s">
        <v>34</v>
      </c>
      <c r="D97" s="38" t="s">
        <v>35</v>
      </c>
      <c r="E97" s="56" t="s">
        <v>97</v>
      </c>
      <c r="F97" s="38" t="s">
        <v>42</v>
      </c>
      <c r="G97" s="38"/>
      <c r="H97" s="40">
        <f>H98</f>
        <v>468420.5</v>
      </c>
    </row>
    <row r="98" spans="1:10" s="42" customFormat="1" ht="15" customHeight="1">
      <c r="A98" s="36" t="s">
        <v>93</v>
      </c>
      <c r="B98" s="37" t="s">
        <v>32</v>
      </c>
      <c r="C98" s="38" t="s">
        <v>34</v>
      </c>
      <c r="D98" s="38" t="s">
        <v>35</v>
      </c>
      <c r="E98" s="56" t="s">
        <v>97</v>
      </c>
      <c r="F98" s="38" t="s">
        <v>44</v>
      </c>
      <c r="G98" s="38"/>
      <c r="H98" s="40">
        <f>H99</f>
        <v>468420.5</v>
      </c>
    </row>
    <row r="99" spans="1:10" s="62" customFormat="1" ht="15" customHeight="1">
      <c r="A99" s="72" t="s">
        <v>95</v>
      </c>
      <c r="B99" s="37" t="s">
        <v>32</v>
      </c>
      <c r="C99" s="59" t="s">
        <v>34</v>
      </c>
      <c r="D99" s="59" t="s">
        <v>35</v>
      </c>
      <c r="E99" s="56" t="s">
        <v>97</v>
      </c>
      <c r="F99" s="59" t="s">
        <v>46</v>
      </c>
      <c r="G99" s="59" t="s">
        <v>96</v>
      </c>
      <c r="H99" s="60">
        <v>468420.5</v>
      </c>
    </row>
    <row r="100" spans="1:10" s="62" customFormat="1" ht="61.5" customHeight="1">
      <c r="A100" s="73" t="s">
        <v>98</v>
      </c>
      <c r="B100" s="37" t="s">
        <v>32</v>
      </c>
      <c r="C100" s="38" t="s">
        <v>34</v>
      </c>
      <c r="D100" s="38" t="s">
        <v>35</v>
      </c>
      <c r="E100" s="39" t="s">
        <v>99</v>
      </c>
      <c r="F100" s="38"/>
      <c r="G100" s="38"/>
      <c r="H100" s="40">
        <f>H101</f>
        <v>67408.600000000006</v>
      </c>
    </row>
    <row r="101" spans="1:10" s="62" customFormat="1" ht="15.75" customHeight="1">
      <c r="A101" s="36" t="s">
        <v>92</v>
      </c>
      <c r="B101" s="37" t="s">
        <v>32</v>
      </c>
      <c r="C101" s="38" t="s">
        <v>34</v>
      </c>
      <c r="D101" s="38" t="s">
        <v>35</v>
      </c>
      <c r="E101" s="39" t="s">
        <v>99</v>
      </c>
      <c r="F101" s="38" t="s">
        <v>42</v>
      </c>
      <c r="G101" s="38"/>
      <c r="H101" s="40">
        <f>H102</f>
        <v>67408.600000000006</v>
      </c>
    </row>
    <row r="102" spans="1:10" s="62" customFormat="1" ht="15.75" customHeight="1">
      <c r="A102" s="36" t="s">
        <v>93</v>
      </c>
      <c r="B102" s="37" t="s">
        <v>32</v>
      </c>
      <c r="C102" s="38" t="s">
        <v>34</v>
      </c>
      <c r="D102" s="38" t="s">
        <v>35</v>
      </c>
      <c r="E102" s="39" t="s">
        <v>99</v>
      </c>
      <c r="F102" s="38" t="s">
        <v>44</v>
      </c>
      <c r="G102" s="38"/>
      <c r="H102" s="40">
        <f>H103</f>
        <v>67408.600000000006</v>
      </c>
    </row>
    <row r="103" spans="1:10" s="62" customFormat="1" ht="15.75" customHeight="1">
      <c r="A103" s="65" t="s">
        <v>85</v>
      </c>
      <c r="B103" s="58" t="s">
        <v>32</v>
      </c>
      <c r="C103" s="59" t="s">
        <v>34</v>
      </c>
      <c r="D103" s="59" t="s">
        <v>35</v>
      </c>
      <c r="E103" s="56" t="s">
        <v>99</v>
      </c>
      <c r="F103" s="59" t="s">
        <v>46</v>
      </c>
      <c r="G103" s="59" t="s">
        <v>100</v>
      </c>
      <c r="H103" s="60">
        <v>67408.600000000006</v>
      </c>
      <c r="I103" s="61"/>
    </row>
    <row r="104" spans="1:10" s="42" customFormat="1" ht="51" customHeight="1">
      <c r="A104" s="73" t="s">
        <v>98</v>
      </c>
      <c r="B104" s="37" t="s">
        <v>32</v>
      </c>
      <c r="C104" s="38" t="s">
        <v>34</v>
      </c>
      <c r="D104" s="38" t="s">
        <v>35</v>
      </c>
      <c r="E104" s="39" t="s">
        <v>101</v>
      </c>
      <c r="F104" s="38"/>
      <c r="G104" s="38"/>
      <c r="H104" s="40">
        <f>H105</f>
        <v>1134754.1299999999</v>
      </c>
    </row>
    <row r="105" spans="1:10" s="42" customFormat="1" ht="18" customHeight="1">
      <c r="A105" s="36" t="s">
        <v>92</v>
      </c>
      <c r="B105" s="37" t="s">
        <v>32</v>
      </c>
      <c r="C105" s="38" t="s">
        <v>34</v>
      </c>
      <c r="D105" s="38" t="s">
        <v>35</v>
      </c>
      <c r="E105" s="56" t="s">
        <v>101</v>
      </c>
      <c r="F105" s="38" t="s">
        <v>42</v>
      </c>
      <c r="G105" s="38"/>
      <c r="H105" s="40">
        <f>H106</f>
        <v>1134754.1299999999</v>
      </c>
    </row>
    <row r="106" spans="1:10" s="42" customFormat="1" ht="17.25" customHeight="1">
      <c r="A106" s="36" t="s">
        <v>93</v>
      </c>
      <c r="B106" s="37" t="s">
        <v>32</v>
      </c>
      <c r="C106" s="38" t="s">
        <v>34</v>
      </c>
      <c r="D106" s="38" t="s">
        <v>35</v>
      </c>
      <c r="E106" s="56" t="s">
        <v>101</v>
      </c>
      <c r="F106" s="38" t="s">
        <v>44</v>
      </c>
      <c r="G106" s="38"/>
      <c r="H106" s="40">
        <f>H107</f>
        <v>1134754.1299999999</v>
      </c>
    </row>
    <row r="107" spans="1:10" s="62" customFormat="1" ht="14.25" customHeight="1">
      <c r="A107" s="72" t="s">
        <v>102</v>
      </c>
      <c r="B107" s="58" t="s">
        <v>32</v>
      </c>
      <c r="C107" s="59" t="s">
        <v>34</v>
      </c>
      <c r="D107" s="59" t="s">
        <v>35</v>
      </c>
      <c r="E107" s="56" t="s">
        <v>101</v>
      </c>
      <c r="F107" s="59" t="s">
        <v>46</v>
      </c>
      <c r="G107" s="59" t="s">
        <v>100</v>
      </c>
      <c r="H107" s="74">
        <v>1134754.1299999999</v>
      </c>
      <c r="J107" s="75">
        <v>17297410.629999999</v>
      </c>
    </row>
    <row r="108" spans="1:10" s="62" customFormat="1" ht="40.5" customHeight="1">
      <c r="A108" s="44" t="s">
        <v>103</v>
      </c>
      <c r="B108" s="45" t="s">
        <v>32</v>
      </c>
      <c r="C108" s="46" t="s">
        <v>34</v>
      </c>
      <c r="D108" s="46" t="s">
        <v>35</v>
      </c>
      <c r="E108" s="47" t="s">
        <v>104</v>
      </c>
      <c r="F108" s="52"/>
      <c r="G108" s="52"/>
      <c r="H108" s="48">
        <f>H109</f>
        <v>2152370.04</v>
      </c>
      <c r="I108" s="74"/>
    </row>
    <row r="109" spans="1:10" s="62" customFormat="1" ht="12.75" customHeight="1">
      <c r="A109" s="44" t="s">
        <v>92</v>
      </c>
      <c r="B109" s="45" t="s">
        <v>32</v>
      </c>
      <c r="C109" s="46" t="s">
        <v>34</v>
      </c>
      <c r="D109" s="46" t="s">
        <v>35</v>
      </c>
      <c r="E109" s="47" t="s">
        <v>104</v>
      </c>
      <c r="F109" s="46" t="s">
        <v>42</v>
      </c>
      <c r="G109" s="52"/>
      <c r="H109" s="48">
        <f>H110</f>
        <v>2152370.04</v>
      </c>
      <c r="I109" s="74"/>
    </row>
    <row r="110" spans="1:10" s="62" customFormat="1" ht="12.75" customHeight="1">
      <c r="A110" s="44" t="s">
        <v>93</v>
      </c>
      <c r="B110" s="45" t="s">
        <v>32</v>
      </c>
      <c r="C110" s="46" t="s">
        <v>34</v>
      </c>
      <c r="D110" s="46" t="s">
        <v>35</v>
      </c>
      <c r="E110" s="47" t="s">
        <v>104</v>
      </c>
      <c r="F110" s="46" t="s">
        <v>44</v>
      </c>
      <c r="G110" s="46"/>
      <c r="H110" s="48">
        <f>H111</f>
        <v>2152370.04</v>
      </c>
      <c r="I110" s="74"/>
    </row>
    <row r="111" spans="1:10" s="62" customFormat="1" ht="12.75" customHeight="1">
      <c r="A111" s="44" t="s">
        <v>85</v>
      </c>
      <c r="B111" s="45" t="s">
        <v>32</v>
      </c>
      <c r="C111" s="46" t="s">
        <v>34</v>
      </c>
      <c r="D111" s="46" t="s">
        <v>35</v>
      </c>
      <c r="E111" s="47" t="s">
        <v>104</v>
      </c>
      <c r="F111" s="46" t="s">
        <v>46</v>
      </c>
      <c r="G111" s="46" t="s">
        <v>54</v>
      </c>
      <c r="H111" s="48">
        <f>H112</f>
        <v>2152370.04</v>
      </c>
      <c r="I111" s="74"/>
    </row>
    <row r="112" spans="1:10" s="62" customFormat="1" ht="22.5" customHeight="1">
      <c r="A112" s="50" t="s">
        <v>105</v>
      </c>
      <c r="B112" s="51" t="s">
        <v>32</v>
      </c>
      <c r="C112" s="52" t="s">
        <v>34</v>
      </c>
      <c r="D112" s="52" t="s">
        <v>35</v>
      </c>
      <c r="E112" s="53" t="s">
        <v>104</v>
      </c>
      <c r="F112" s="52" t="s">
        <v>46</v>
      </c>
      <c r="G112" s="52" t="s">
        <v>100</v>
      </c>
      <c r="H112" s="54">
        <v>2152370.04</v>
      </c>
      <c r="I112" s="74"/>
    </row>
    <row r="113" spans="1:9" s="62" customFormat="1" ht="12.75" hidden="1" customHeight="1" outlineLevel="1">
      <c r="A113" s="44" t="s">
        <v>106</v>
      </c>
      <c r="B113" s="45" t="s">
        <v>32</v>
      </c>
      <c r="C113" s="46" t="s">
        <v>34</v>
      </c>
      <c r="D113" s="46" t="s">
        <v>35</v>
      </c>
      <c r="E113" s="47" t="s">
        <v>107</v>
      </c>
      <c r="F113" s="46"/>
      <c r="G113" s="46"/>
      <c r="H113" s="48">
        <f>H114</f>
        <v>0</v>
      </c>
      <c r="I113" s="74"/>
    </row>
    <row r="114" spans="1:9" s="62" customFormat="1" ht="12.75" hidden="1" customHeight="1" outlineLevel="1">
      <c r="A114" s="44" t="s">
        <v>92</v>
      </c>
      <c r="B114" s="45" t="s">
        <v>32</v>
      </c>
      <c r="C114" s="46" t="s">
        <v>34</v>
      </c>
      <c r="D114" s="46" t="s">
        <v>35</v>
      </c>
      <c r="E114" s="47" t="s">
        <v>107</v>
      </c>
      <c r="F114" s="46" t="s">
        <v>42</v>
      </c>
      <c r="G114" s="46"/>
      <c r="H114" s="48">
        <f>H115</f>
        <v>0</v>
      </c>
      <c r="I114" s="74"/>
    </row>
    <row r="115" spans="1:9" s="62" customFormat="1" ht="12.75" hidden="1" customHeight="1" outlineLevel="1">
      <c r="A115" s="44" t="s">
        <v>93</v>
      </c>
      <c r="B115" s="45" t="s">
        <v>32</v>
      </c>
      <c r="C115" s="46" t="s">
        <v>34</v>
      </c>
      <c r="D115" s="46" t="s">
        <v>35</v>
      </c>
      <c r="E115" s="47" t="s">
        <v>107</v>
      </c>
      <c r="F115" s="46" t="s">
        <v>44</v>
      </c>
      <c r="G115" s="46"/>
      <c r="H115" s="48">
        <f>H116</f>
        <v>0</v>
      </c>
      <c r="I115" s="74"/>
    </row>
    <row r="116" spans="1:9" s="62" customFormat="1" ht="12.75" hidden="1" customHeight="1" outlineLevel="1">
      <c r="A116" s="44" t="s">
        <v>108</v>
      </c>
      <c r="B116" s="45" t="s">
        <v>32</v>
      </c>
      <c r="C116" s="46" t="s">
        <v>34</v>
      </c>
      <c r="D116" s="46" t="s">
        <v>35</v>
      </c>
      <c r="E116" s="47" t="s">
        <v>107</v>
      </c>
      <c r="F116" s="46" t="s">
        <v>109</v>
      </c>
      <c r="G116" s="52"/>
      <c r="H116" s="48">
        <f>H117</f>
        <v>0</v>
      </c>
      <c r="I116" s="74"/>
    </row>
    <row r="117" spans="1:9" s="62" customFormat="1" ht="12.75" hidden="1" customHeight="1" outlineLevel="1">
      <c r="A117" s="65" t="s">
        <v>47</v>
      </c>
      <c r="B117" s="51" t="s">
        <v>32</v>
      </c>
      <c r="C117" s="52" t="s">
        <v>34</v>
      </c>
      <c r="D117" s="52" t="s">
        <v>35</v>
      </c>
      <c r="E117" s="53" t="s">
        <v>107</v>
      </c>
      <c r="F117" s="52" t="s">
        <v>109</v>
      </c>
      <c r="G117" s="52" t="s">
        <v>48</v>
      </c>
      <c r="H117" s="54"/>
      <c r="I117" s="74"/>
    </row>
    <row r="118" spans="1:9" s="62" customFormat="1" ht="12.75" hidden="1" customHeight="1" outlineLevel="1">
      <c r="A118" s="44" t="s">
        <v>106</v>
      </c>
      <c r="B118" s="45" t="s">
        <v>32</v>
      </c>
      <c r="C118" s="46" t="s">
        <v>34</v>
      </c>
      <c r="D118" s="46" t="s">
        <v>35</v>
      </c>
      <c r="E118" s="47" t="s">
        <v>110</v>
      </c>
      <c r="F118" s="46"/>
      <c r="G118" s="46"/>
      <c r="H118" s="48">
        <f>H119</f>
        <v>0</v>
      </c>
      <c r="I118" s="74"/>
    </row>
    <row r="119" spans="1:9" s="62" customFormat="1" ht="12.75" hidden="1" customHeight="1" outlineLevel="1">
      <c r="A119" s="44" t="s">
        <v>92</v>
      </c>
      <c r="B119" s="45" t="s">
        <v>32</v>
      </c>
      <c r="C119" s="46" t="s">
        <v>34</v>
      </c>
      <c r="D119" s="46" t="s">
        <v>35</v>
      </c>
      <c r="E119" s="47" t="s">
        <v>110</v>
      </c>
      <c r="F119" s="46" t="s">
        <v>42</v>
      </c>
      <c r="G119" s="46"/>
      <c r="H119" s="48">
        <f>H120</f>
        <v>0</v>
      </c>
      <c r="I119" s="74"/>
    </row>
    <row r="120" spans="1:9" s="62" customFormat="1" ht="12.75" hidden="1" customHeight="1" outlineLevel="1">
      <c r="A120" s="44" t="s">
        <v>93</v>
      </c>
      <c r="B120" s="45" t="s">
        <v>32</v>
      </c>
      <c r="C120" s="46" t="s">
        <v>34</v>
      </c>
      <c r="D120" s="46" t="s">
        <v>35</v>
      </c>
      <c r="E120" s="47" t="s">
        <v>110</v>
      </c>
      <c r="F120" s="46" t="s">
        <v>44</v>
      </c>
      <c r="G120" s="46"/>
      <c r="H120" s="48">
        <f>H121</f>
        <v>0</v>
      </c>
      <c r="I120" s="74"/>
    </row>
    <row r="121" spans="1:9" s="62" customFormat="1" ht="12.75" hidden="1" customHeight="1" outlineLevel="1">
      <c r="A121" s="44" t="s">
        <v>108</v>
      </c>
      <c r="B121" s="45" t="s">
        <v>32</v>
      </c>
      <c r="C121" s="46" t="s">
        <v>34</v>
      </c>
      <c r="D121" s="46" t="s">
        <v>35</v>
      </c>
      <c r="E121" s="47" t="s">
        <v>110</v>
      </c>
      <c r="F121" s="46" t="s">
        <v>109</v>
      </c>
      <c r="G121" s="52"/>
      <c r="H121" s="48">
        <f>H122</f>
        <v>0</v>
      </c>
      <c r="I121" s="74"/>
    </row>
    <row r="122" spans="1:9" s="62" customFormat="1" ht="18" hidden="1" customHeight="1" outlineLevel="1">
      <c r="A122" s="65" t="s">
        <v>47</v>
      </c>
      <c r="B122" s="51" t="s">
        <v>32</v>
      </c>
      <c r="C122" s="52" t="s">
        <v>34</v>
      </c>
      <c r="D122" s="52" t="s">
        <v>35</v>
      </c>
      <c r="E122" s="53" t="s">
        <v>110</v>
      </c>
      <c r="F122" s="52" t="s">
        <v>109</v>
      </c>
      <c r="G122" s="52" t="s">
        <v>48</v>
      </c>
      <c r="H122" s="54"/>
      <c r="I122" s="74"/>
    </row>
    <row r="123" spans="1:9" s="62" customFormat="1" ht="66.75" hidden="1" customHeight="1" outlineLevel="1" collapsed="1">
      <c r="A123" s="44" t="s">
        <v>111</v>
      </c>
      <c r="B123" s="45" t="s">
        <v>32</v>
      </c>
      <c r="C123" s="46" t="s">
        <v>34</v>
      </c>
      <c r="D123" s="46" t="s">
        <v>35</v>
      </c>
      <c r="E123" s="47" t="s">
        <v>112</v>
      </c>
      <c r="F123" s="46"/>
      <c r="G123" s="46"/>
      <c r="H123" s="76">
        <f>H124</f>
        <v>0</v>
      </c>
      <c r="I123" s="74"/>
    </row>
    <row r="124" spans="1:9" s="62" customFormat="1" ht="49.5" hidden="1" customHeight="1" outlineLevel="1">
      <c r="A124" s="49" t="s">
        <v>62</v>
      </c>
      <c r="B124" s="45" t="s">
        <v>32</v>
      </c>
      <c r="C124" s="46" t="s">
        <v>34</v>
      </c>
      <c r="D124" s="46" t="s">
        <v>35</v>
      </c>
      <c r="E124" s="47" t="s">
        <v>112</v>
      </c>
      <c r="F124" s="46" t="s">
        <v>63</v>
      </c>
      <c r="G124" s="46"/>
      <c r="H124" s="76">
        <f>H125</f>
        <v>0</v>
      </c>
      <c r="I124" s="74"/>
    </row>
    <row r="125" spans="1:9" s="62" customFormat="1" ht="12.75" hidden="1" customHeight="1" outlineLevel="1">
      <c r="A125" s="49" t="s">
        <v>64</v>
      </c>
      <c r="B125" s="45" t="s">
        <v>32</v>
      </c>
      <c r="C125" s="46" t="s">
        <v>34</v>
      </c>
      <c r="D125" s="46" t="s">
        <v>35</v>
      </c>
      <c r="E125" s="47" t="s">
        <v>112</v>
      </c>
      <c r="F125" s="46" t="s">
        <v>65</v>
      </c>
      <c r="G125" s="46"/>
      <c r="H125" s="77">
        <f>H126</f>
        <v>0</v>
      </c>
      <c r="I125" s="74"/>
    </row>
    <row r="126" spans="1:9" s="62" customFormat="1" ht="12.75" hidden="1" customHeight="1" outlineLevel="1">
      <c r="A126" s="49" t="s">
        <v>66</v>
      </c>
      <c r="B126" s="45" t="s">
        <v>32</v>
      </c>
      <c r="C126" s="46" t="s">
        <v>34</v>
      </c>
      <c r="D126" s="46" t="s">
        <v>35</v>
      </c>
      <c r="E126" s="47" t="s">
        <v>112</v>
      </c>
      <c r="F126" s="46" t="s">
        <v>67</v>
      </c>
      <c r="G126" s="46"/>
      <c r="H126" s="77">
        <f>H127+H129</f>
        <v>0</v>
      </c>
      <c r="I126" s="74"/>
    </row>
    <row r="127" spans="1:9" s="62" customFormat="1" ht="12.75" hidden="1" customHeight="1" outlineLevel="1">
      <c r="A127" s="78" t="s">
        <v>68</v>
      </c>
      <c r="B127" s="51" t="s">
        <v>32</v>
      </c>
      <c r="C127" s="52" t="s">
        <v>34</v>
      </c>
      <c r="D127" s="52" t="s">
        <v>35</v>
      </c>
      <c r="E127" s="53" t="s">
        <v>112</v>
      </c>
      <c r="F127" s="52" t="s">
        <v>67</v>
      </c>
      <c r="G127" s="52" t="s">
        <v>69</v>
      </c>
      <c r="H127" s="79">
        <v>0</v>
      </c>
      <c r="I127" s="74"/>
    </row>
    <row r="128" spans="1:9" s="62" customFormat="1" ht="24" hidden="1" customHeight="1" outlineLevel="1">
      <c r="A128" s="55" t="s">
        <v>72</v>
      </c>
      <c r="B128" s="37" t="s">
        <v>32</v>
      </c>
      <c r="C128" s="38" t="s">
        <v>34</v>
      </c>
      <c r="D128" s="38" t="s">
        <v>35</v>
      </c>
      <c r="E128" s="53" t="s">
        <v>112</v>
      </c>
      <c r="F128" s="38" t="s">
        <v>73</v>
      </c>
      <c r="G128" s="59"/>
      <c r="H128" s="64">
        <f>H129</f>
        <v>0</v>
      </c>
      <c r="I128" s="61"/>
    </row>
    <row r="129" spans="1:11" s="62" customFormat="1" ht="12.75" hidden="1" customHeight="1" outlineLevel="1">
      <c r="A129" s="80" t="s">
        <v>74</v>
      </c>
      <c r="B129" s="51" t="s">
        <v>32</v>
      </c>
      <c r="C129" s="52" t="s">
        <v>34</v>
      </c>
      <c r="D129" s="52" t="s">
        <v>35</v>
      </c>
      <c r="E129" s="53" t="s">
        <v>112</v>
      </c>
      <c r="F129" s="52" t="s">
        <v>73</v>
      </c>
      <c r="G129" s="52" t="s">
        <v>75</v>
      </c>
      <c r="H129" s="79">
        <v>0</v>
      </c>
      <c r="I129" s="74"/>
    </row>
    <row r="130" spans="1:11" s="62" customFormat="1" ht="52.5" customHeight="1" collapsed="1">
      <c r="A130" s="44" t="s">
        <v>111</v>
      </c>
      <c r="B130" s="45" t="s">
        <v>32</v>
      </c>
      <c r="C130" s="46" t="s">
        <v>34</v>
      </c>
      <c r="D130" s="46" t="s">
        <v>35</v>
      </c>
      <c r="E130" s="47" t="s">
        <v>113</v>
      </c>
      <c r="F130" s="46"/>
      <c r="G130" s="46"/>
      <c r="H130" s="81">
        <f>H131</f>
        <v>2350113.96</v>
      </c>
      <c r="I130" s="74"/>
      <c r="K130" s="82"/>
    </row>
    <row r="131" spans="1:11" s="62" customFormat="1" ht="54.75" customHeight="1">
      <c r="A131" s="49" t="s">
        <v>62</v>
      </c>
      <c r="B131" s="45" t="s">
        <v>32</v>
      </c>
      <c r="C131" s="46" t="s">
        <v>34</v>
      </c>
      <c r="D131" s="46" t="s">
        <v>35</v>
      </c>
      <c r="E131" s="47" t="s">
        <v>113</v>
      </c>
      <c r="F131" s="46" t="s">
        <v>63</v>
      </c>
      <c r="G131" s="46"/>
      <c r="H131" s="81">
        <f>H132</f>
        <v>2350113.96</v>
      </c>
      <c r="I131" s="74"/>
    </row>
    <row r="132" spans="1:11" s="62" customFormat="1" ht="12.75" customHeight="1">
      <c r="A132" s="49" t="s">
        <v>64</v>
      </c>
      <c r="B132" s="45" t="s">
        <v>32</v>
      </c>
      <c r="C132" s="46" t="s">
        <v>34</v>
      </c>
      <c r="D132" s="46" t="s">
        <v>35</v>
      </c>
      <c r="E132" s="47" t="s">
        <v>113</v>
      </c>
      <c r="F132" s="46" t="s">
        <v>65</v>
      </c>
      <c r="G132" s="46"/>
      <c r="H132" s="83">
        <f>H133</f>
        <v>2350113.96</v>
      </c>
      <c r="I132" s="74"/>
    </row>
    <row r="133" spans="1:11" s="62" customFormat="1" ht="12.75" customHeight="1">
      <c r="A133" s="49" t="s">
        <v>66</v>
      </c>
      <c r="B133" s="45" t="s">
        <v>32</v>
      </c>
      <c r="C133" s="46" t="s">
        <v>34</v>
      </c>
      <c r="D133" s="46" t="s">
        <v>35</v>
      </c>
      <c r="E133" s="47" t="s">
        <v>113</v>
      </c>
      <c r="F133" s="46" t="s">
        <v>67</v>
      </c>
      <c r="G133" s="46"/>
      <c r="H133" s="83">
        <f>H134+H136</f>
        <v>2350113.96</v>
      </c>
      <c r="I133" s="74"/>
    </row>
    <row r="134" spans="1:11" s="62" customFormat="1" ht="18" customHeight="1">
      <c r="A134" s="78" t="s">
        <v>68</v>
      </c>
      <c r="B134" s="51" t="s">
        <v>32</v>
      </c>
      <c r="C134" s="52" t="s">
        <v>34</v>
      </c>
      <c r="D134" s="52" t="s">
        <v>35</v>
      </c>
      <c r="E134" s="53" t="s">
        <v>113</v>
      </c>
      <c r="F134" s="52" t="s">
        <v>67</v>
      </c>
      <c r="G134" s="52" t="s">
        <v>69</v>
      </c>
      <c r="H134" s="84">
        <v>1805003.05</v>
      </c>
      <c r="I134" s="74"/>
    </row>
    <row r="135" spans="1:11" s="62" customFormat="1" ht="38.25" customHeight="1">
      <c r="A135" s="55" t="s">
        <v>72</v>
      </c>
      <c r="B135" s="37" t="s">
        <v>32</v>
      </c>
      <c r="C135" s="38" t="s">
        <v>34</v>
      </c>
      <c r="D135" s="38" t="s">
        <v>35</v>
      </c>
      <c r="E135" s="47" t="s">
        <v>113</v>
      </c>
      <c r="F135" s="38" t="s">
        <v>73</v>
      </c>
      <c r="G135" s="59"/>
      <c r="H135" s="85">
        <f>H136</f>
        <v>545110.91</v>
      </c>
      <c r="I135" s="61"/>
    </row>
    <row r="136" spans="1:11" s="62" customFormat="1" ht="12.75" customHeight="1">
      <c r="A136" s="80" t="s">
        <v>74</v>
      </c>
      <c r="B136" s="51" t="s">
        <v>32</v>
      </c>
      <c r="C136" s="52" t="s">
        <v>34</v>
      </c>
      <c r="D136" s="52" t="s">
        <v>35</v>
      </c>
      <c r="E136" s="53" t="s">
        <v>113</v>
      </c>
      <c r="F136" s="52" t="s">
        <v>73</v>
      </c>
      <c r="G136" s="52" t="s">
        <v>75</v>
      </c>
      <c r="H136" s="84">
        <v>545110.91</v>
      </c>
      <c r="I136" s="74"/>
    </row>
    <row r="137" spans="1:11" s="62" customFormat="1" ht="23.25" customHeight="1">
      <c r="A137" s="86" t="s">
        <v>106</v>
      </c>
      <c r="B137" s="87" t="s">
        <v>32</v>
      </c>
      <c r="C137" s="88" t="s">
        <v>34</v>
      </c>
      <c r="D137" s="88" t="s">
        <v>35</v>
      </c>
      <c r="E137" s="89" t="s">
        <v>107</v>
      </c>
      <c r="F137" s="88"/>
      <c r="G137" s="88"/>
      <c r="H137" s="90">
        <f>H138</f>
        <v>912973.86</v>
      </c>
      <c r="I137" s="91"/>
    </row>
    <row r="138" spans="1:11" s="62" customFormat="1" ht="22.5" customHeight="1">
      <c r="A138" s="86" t="s">
        <v>92</v>
      </c>
      <c r="B138" s="87" t="s">
        <v>32</v>
      </c>
      <c r="C138" s="88" t="s">
        <v>34</v>
      </c>
      <c r="D138" s="88" t="s">
        <v>35</v>
      </c>
      <c r="E138" s="89" t="s">
        <v>107</v>
      </c>
      <c r="F138" s="88" t="s">
        <v>42</v>
      </c>
      <c r="G138" s="88"/>
      <c r="H138" s="90">
        <f>H139</f>
        <v>912973.86</v>
      </c>
      <c r="I138" s="91"/>
    </row>
    <row r="139" spans="1:11" s="62" customFormat="1" ht="24.75" customHeight="1">
      <c r="A139" s="86" t="s">
        <v>93</v>
      </c>
      <c r="B139" s="87" t="s">
        <v>32</v>
      </c>
      <c r="C139" s="88" t="s">
        <v>34</v>
      </c>
      <c r="D139" s="88" t="s">
        <v>35</v>
      </c>
      <c r="E139" s="89" t="s">
        <v>107</v>
      </c>
      <c r="F139" s="88" t="s">
        <v>44</v>
      </c>
      <c r="G139" s="88"/>
      <c r="H139" s="90">
        <f>H140</f>
        <v>912973.86</v>
      </c>
      <c r="I139" s="91"/>
    </row>
    <row r="140" spans="1:11" s="62" customFormat="1" ht="12.75" customHeight="1">
      <c r="A140" s="86" t="s">
        <v>114</v>
      </c>
      <c r="B140" s="87" t="s">
        <v>32</v>
      </c>
      <c r="C140" s="88" t="s">
        <v>34</v>
      </c>
      <c r="D140" s="88" t="s">
        <v>35</v>
      </c>
      <c r="E140" s="89" t="s">
        <v>107</v>
      </c>
      <c r="F140" s="88" t="s">
        <v>109</v>
      </c>
      <c r="G140" s="92"/>
      <c r="H140" s="90">
        <f>H142+H141</f>
        <v>912973.86</v>
      </c>
      <c r="I140" s="91"/>
    </row>
    <row r="141" spans="1:11" s="62" customFormat="1" ht="21.75" customHeight="1">
      <c r="A141" s="93" t="s">
        <v>80</v>
      </c>
      <c r="B141" s="94" t="s">
        <v>32</v>
      </c>
      <c r="C141" s="92" t="s">
        <v>34</v>
      </c>
      <c r="D141" s="92" t="s">
        <v>35</v>
      </c>
      <c r="E141" s="95" t="s">
        <v>107</v>
      </c>
      <c r="F141" s="92" t="s">
        <v>109</v>
      </c>
      <c r="G141" s="92" t="s">
        <v>81</v>
      </c>
      <c r="H141" s="96">
        <v>912973.86</v>
      </c>
      <c r="I141" s="91"/>
    </row>
    <row r="142" spans="1:11" s="62" customFormat="1" ht="21.75" customHeight="1">
      <c r="A142" s="97" t="s">
        <v>115</v>
      </c>
      <c r="B142" s="94" t="s">
        <v>32</v>
      </c>
      <c r="C142" s="92" t="s">
        <v>34</v>
      </c>
      <c r="D142" s="92" t="s">
        <v>35</v>
      </c>
      <c r="E142" s="95" t="s">
        <v>107</v>
      </c>
      <c r="F142" s="92" t="s">
        <v>109</v>
      </c>
      <c r="G142" s="92" t="s">
        <v>116</v>
      </c>
      <c r="H142" s="96"/>
      <c r="I142" s="91"/>
    </row>
    <row r="143" spans="1:11" s="62" customFormat="1" ht="18" customHeight="1">
      <c r="A143" s="86" t="s">
        <v>106</v>
      </c>
      <c r="B143" s="87" t="s">
        <v>32</v>
      </c>
      <c r="C143" s="88" t="s">
        <v>34</v>
      </c>
      <c r="D143" s="88" t="s">
        <v>35</v>
      </c>
      <c r="E143" s="89" t="s">
        <v>110</v>
      </c>
      <c r="F143" s="88"/>
      <c r="G143" s="88"/>
      <c r="H143" s="90">
        <f>H144</f>
        <v>608649.24</v>
      </c>
      <c r="I143" s="91"/>
    </row>
    <row r="144" spans="1:11" s="62" customFormat="1" ht="19.5" customHeight="1">
      <c r="A144" s="86" t="s">
        <v>92</v>
      </c>
      <c r="B144" s="87" t="s">
        <v>32</v>
      </c>
      <c r="C144" s="88" t="s">
        <v>34</v>
      </c>
      <c r="D144" s="88" t="s">
        <v>35</v>
      </c>
      <c r="E144" s="89" t="s">
        <v>110</v>
      </c>
      <c r="F144" s="88" t="s">
        <v>42</v>
      </c>
      <c r="G144" s="88"/>
      <c r="H144" s="90">
        <f>H145</f>
        <v>608649.24</v>
      </c>
      <c r="I144" s="91"/>
    </row>
    <row r="145" spans="1:10" s="62" customFormat="1" ht="21" customHeight="1">
      <c r="A145" s="86" t="s">
        <v>93</v>
      </c>
      <c r="B145" s="87" t="s">
        <v>32</v>
      </c>
      <c r="C145" s="88" t="s">
        <v>34</v>
      </c>
      <c r="D145" s="88" t="s">
        <v>35</v>
      </c>
      <c r="E145" s="89" t="s">
        <v>110</v>
      </c>
      <c r="F145" s="88" t="s">
        <v>44</v>
      </c>
      <c r="G145" s="88"/>
      <c r="H145" s="90">
        <f>H146</f>
        <v>608649.24</v>
      </c>
      <c r="I145" s="91"/>
    </row>
    <row r="146" spans="1:10" s="62" customFormat="1" ht="23.25" customHeight="1">
      <c r="A146" s="86" t="s">
        <v>114</v>
      </c>
      <c r="B146" s="87" t="s">
        <v>32</v>
      </c>
      <c r="C146" s="88" t="s">
        <v>34</v>
      </c>
      <c r="D146" s="88" t="s">
        <v>35</v>
      </c>
      <c r="E146" s="89" t="s">
        <v>110</v>
      </c>
      <c r="F146" s="88" t="s">
        <v>109</v>
      </c>
      <c r="G146" s="92"/>
      <c r="H146" s="90">
        <f>H147+H148</f>
        <v>608649.24</v>
      </c>
      <c r="I146" s="91"/>
    </row>
    <row r="147" spans="1:10" s="62" customFormat="1" ht="24" customHeight="1">
      <c r="A147" s="93" t="s">
        <v>80</v>
      </c>
      <c r="B147" s="94" t="s">
        <v>32</v>
      </c>
      <c r="C147" s="92" t="s">
        <v>34</v>
      </c>
      <c r="D147" s="92" t="s">
        <v>35</v>
      </c>
      <c r="E147" s="95" t="s">
        <v>110</v>
      </c>
      <c r="F147" s="92" t="s">
        <v>109</v>
      </c>
      <c r="G147" s="92" t="s">
        <v>81</v>
      </c>
      <c r="H147" s="96">
        <v>608649.24</v>
      </c>
      <c r="I147" s="91"/>
    </row>
    <row r="148" spans="1:10" s="62" customFormat="1" ht="24" customHeight="1">
      <c r="A148" s="97" t="s">
        <v>115</v>
      </c>
      <c r="B148" s="94" t="s">
        <v>32</v>
      </c>
      <c r="C148" s="92" t="s">
        <v>34</v>
      </c>
      <c r="D148" s="92" t="s">
        <v>35</v>
      </c>
      <c r="E148" s="95" t="s">
        <v>110</v>
      </c>
      <c r="F148" s="92" t="s">
        <v>109</v>
      </c>
      <c r="G148" s="92" t="s">
        <v>116</v>
      </c>
      <c r="H148" s="96"/>
      <c r="I148" s="91"/>
    </row>
    <row r="149" spans="1:10" s="62" customFormat="1" ht="24.75" customHeight="1">
      <c r="A149" s="36" t="s">
        <v>117</v>
      </c>
      <c r="B149" s="37" t="s">
        <v>32</v>
      </c>
      <c r="C149" s="38" t="s">
        <v>34</v>
      </c>
      <c r="D149" s="38" t="s">
        <v>35</v>
      </c>
      <c r="E149" s="39" t="s">
        <v>118</v>
      </c>
      <c r="F149" s="38"/>
      <c r="G149" s="38"/>
      <c r="H149" s="40">
        <f>H150+H154+H187</f>
        <v>5288936.4300000006</v>
      </c>
      <c r="I149" s="61"/>
      <c r="J149" s="75">
        <v>21840</v>
      </c>
    </row>
    <row r="150" spans="1:10" s="42" customFormat="1" ht="48.75" hidden="1" customHeight="1" outlineLevel="1">
      <c r="A150" s="55" t="s">
        <v>62</v>
      </c>
      <c r="B150" s="37" t="s">
        <v>32</v>
      </c>
      <c r="C150" s="38" t="s">
        <v>34</v>
      </c>
      <c r="D150" s="38" t="s">
        <v>35</v>
      </c>
      <c r="E150" s="56" t="s">
        <v>118</v>
      </c>
      <c r="F150" s="38" t="s">
        <v>63</v>
      </c>
      <c r="G150" s="38"/>
      <c r="H150" s="40">
        <f>H151</f>
        <v>0</v>
      </c>
      <c r="J150" s="75">
        <v>13600</v>
      </c>
    </row>
    <row r="151" spans="1:10" s="42" customFormat="1" ht="22.5" hidden="1" customHeight="1" outlineLevel="1">
      <c r="A151" s="55" t="s">
        <v>64</v>
      </c>
      <c r="B151" s="37" t="s">
        <v>32</v>
      </c>
      <c r="C151" s="38" t="s">
        <v>34</v>
      </c>
      <c r="D151" s="38" t="s">
        <v>35</v>
      </c>
      <c r="E151" s="56" t="s">
        <v>118</v>
      </c>
      <c r="F151" s="38" t="s">
        <v>65</v>
      </c>
      <c r="G151" s="38"/>
      <c r="H151" s="40">
        <f>H152</f>
        <v>0</v>
      </c>
      <c r="J151" s="75">
        <v>1019208.16</v>
      </c>
    </row>
    <row r="152" spans="1:10" s="42" customFormat="1" ht="30" hidden="1" customHeight="1" outlineLevel="1">
      <c r="A152" s="55" t="s">
        <v>119</v>
      </c>
      <c r="B152" s="58" t="s">
        <v>32</v>
      </c>
      <c r="C152" s="59" t="s">
        <v>34</v>
      </c>
      <c r="D152" s="59" t="s">
        <v>35</v>
      </c>
      <c r="E152" s="56" t="s">
        <v>118</v>
      </c>
      <c r="F152" s="59" t="s">
        <v>120</v>
      </c>
      <c r="G152" s="38"/>
      <c r="H152" s="40">
        <f>H153</f>
        <v>0</v>
      </c>
      <c r="J152" s="75">
        <v>220801.52</v>
      </c>
    </row>
    <row r="153" spans="1:10" s="62" customFormat="1" ht="15" hidden="1" customHeight="1" outlineLevel="1">
      <c r="A153" s="57" t="s">
        <v>121</v>
      </c>
      <c r="B153" s="37" t="s">
        <v>32</v>
      </c>
      <c r="C153" s="59" t="s">
        <v>34</v>
      </c>
      <c r="D153" s="59" t="s">
        <v>35</v>
      </c>
      <c r="E153" s="56" t="s">
        <v>118</v>
      </c>
      <c r="F153" s="59" t="s">
        <v>120</v>
      </c>
      <c r="G153" s="59" t="s">
        <v>122</v>
      </c>
      <c r="H153" s="60"/>
      <c r="I153" s="61"/>
      <c r="J153" s="75">
        <v>181674.52</v>
      </c>
    </row>
    <row r="154" spans="1:10" s="42" customFormat="1" ht="27" customHeight="1" collapsed="1">
      <c r="A154" s="55" t="s">
        <v>41</v>
      </c>
      <c r="B154" s="37" t="s">
        <v>32</v>
      </c>
      <c r="C154" s="38" t="s">
        <v>34</v>
      </c>
      <c r="D154" s="38" t="s">
        <v>35</v>
      </c>
      <c r="E154" s="56" t="s">
        <v>118</v>
      </c>
      <c r="F154" s="38" t="s">
        <v>42</v>
      </c>
      <c r="G154" s="38"/>
      <c r="H154" s="40">
        <f>H155</f>
        <v>5040289.4200000009</v>
      </c>
      <c r="J154" s="75">
        <v>8200</v>
      </c>
    </row>
    <row r="155" spans="1:10" s="42" customFormat="1" ht="27.75" customHeight="1">
      <c r="A155" s="36" t="s">
        <v>43</v>
      </c>
      <c r="B155" s="37" t="s">
        <v>32</v>
      </c>
      <c r="C155" s="38" t="s">
        <v>34</v>
      </c>
      <c r="D155" s="38" t="s">
        <v>35</v>
      </c>
      <c r="E155" s="56" t="s">
        <v>118</v>
      </c>
      <c r="F155" s="38" t="s">
        <v>44</v>
      </c>
      <c r="G155" s="38"/>
      <c r="H155" s="40">
        <f>H156+H168+H185+H163</f>
        <v>5040289.4200000009</v>
      </c>
      <c r="J155" s="98"/>
    </row>
    <row r="156" spans="1:10" s="42" customFormat="1" ht="27.75" customHeight="1">
      <c r="A156" s="55" t="s">
        <v>76</v>
      </c>
      <c r="B156" s="37" t="s">
        <v>32</v>
      </c>
      <c r="C156" s="38" t="s">
        <v>34</v>
      </c>
      <c r="D156" s="38" t="s">
        <v>35</v>
      </c>
      <c r="E156" s="56" t="s">
        <v>118</v>
      </c>
      <c r="F156" s="38" t="s">
        <v>77</v>
      </c>
      <c r="G156" s="38"/>
      <c r="H156" s="40">
        <f>H157+H159+H161+H158+H160</f>
        <v>1678.09</v>
      </c>
      <c r="J156" s="75">
        <v>1540</v>
      </c>
    </row>
    <row r="157" spans="1:10" s="62" customFormat="1" ht="20.25" customHeight="1">
      <c r="A157" s="65" t="s">
        <v>78</v>
      </c>
      <c r="B157" s="58" t="s">
        <v>32</v>
      </c>
      <c r="C157" s="59" t="s">
        <v>34</v>
      </c>
      <c r="D157" s="59" t="s">
        <v>35</v>
      </c>
      <c r="E157" s="56" t="s">
        <v>118</v>
      </c>
      <c r="F157" s="59" t="s">
        <v>77</v>
      </c>
      <c r="G157" s="59" t="s">
        <v>79</v>
      </c>
      <c r="H157" s="60">
        <v>1678.09</v>
      </c>
      <c r="J157" s="99">
        <v>720</v>
      </c>
    </row>
    <row r="158" spans="1:10" s="62" customFormat="1" ht="18" hidden="1" customHeight="1">
      <c r="A158" s="65" t="s">
        <v>80</v>
      </c>
      <c r="B158" s="58" t="s">
        <v>32</v>
      </c>
      <c r="C158" s="59" t="s">
        <v>34</v>
      </c>
      <c r="D158" s="59" t="s">
        <v>35</v>
      </c>
      <c r="E158" s="56" t="s">
        <v>118</v>
      </c>
      <c r="F158" s="59" t="s">
        <v>77</v>
      </c>
      <c r="G158" s="59" t="s">
        <v>81</v>
      </c>
      <c r="H158" s="60"/>
      <c r="J158" s="66">
        <v>26840988.870000001</v>
      </c>
    </row>
    <row r="159" spans="1:10" s="62" customFormat="1" ht="14.25" hidden="1" customHeight="1">
      <c r="A159" s="65" t="s">
        <v>82</v>
      </c>
      <c r="B159" s="58" t="s">
        <v>32</v>
      </c>
      <c r="C159" s="59" t="s">
        <v>34</v>
      </c>
      <c r="D159" s="59" t="s">
        <v>35</v>
      </c>
      <c r="E159" s="56" t="s">
        <v>118</v>
      </c>
      <c r="F159" s="59" t="s">
        <v>77</v>
      </c>
      <c r="G159" s="59" t="s">
        <v>83</v>
      </c>
      <c r="H159" s="60">
        <v>0</v>
      </c>
      <c r="J159" s="75">
        <v>58940.45</v>
      </c>
    </row>
    <row r="160" spans="1:10" s="62" customFormat="1" ht="18" hidden="1" customHeight="1">
      <c r="A160" s="65" t="s">
        <v>47</v>
      </c>
      <c r="B160" s="58" t="s">
        <v>32</v>
      </c>
      <c r="C160" s="59" t="s">
        <v>34</v>
      </c>
      <c r="D160" s="59" t="s">
        <v>35</v>
      </c>
      <c r="E160" s="56" t="s">
        <v>118</v>
      </c>
      <c r="F160" s="59" t="s">
        <v>77</v>
      </c>
      <c r="G160" s="59" t="s">
        <v>48</v>
      </c>
      <c r="H160" s="60"/>
    </row>
    <row r="161" spans="1:10" s="69" customFormat="1" ht="19.5" hidden="1" customHeight="1">
      <c r="A161" s="36" t="s">
        <v>85</v>
      </c>
      <c r="B161" s="37" t="s">
        <v>32</v>
      </c>
      <c r="C161" s="38" t="s">
        <v>34</v>
      </c>
      <c r="D161" s="38" t="s">
        <v>35</v>
      </c>
      <c r="E161" s="39" t="s">
        <v>118</v>
      </c>
      <c r="F161" s="38" t="s">
        <v>77</v>
      </c>
      <c r="G161" s="38" t="s">
        <v>54</v>
      </c>
      <c r="H161" s="68">
        <f>H162</f>
        <v>0</v>
      </c>
      <c r="J161" s="75">
        <v>21087.65</v>
      </c>
    </row>
    <row r="162" spans="1:10" s="62" customFormat="1" ht="16.5" hidden="1" customHeight="1">
      <c r="A162" s="65" t="s">
        <v>57</v>
      </c>
      <c r="B162" s="58" t="s">
        <v>32</v>
      </c>
      <c r="C162" s="59" t="s">
        <v>34</v>
      </c>
      <c r="D162" s="59" t="s">
        <v>35</v>
      </c>
      <c r="E162" s="56" t="s">
        <v>118</v>
      </c>
      <c r="F162" s="59" t="s">
        <v>77</v>
      </c>
      <c r="G162" s="59" t="s">
        <v>58</v>
      </c>
      <c r="H162" s="60"/>
      <c r="I162" s="61"/>
      <c r="J162" s="75">
        <v>99381</v>
      </c>
    </row>
    <row r="163" spans="1:10" s="62" customFormat="1" ht="16.5" customHeight="1" outlineLevel="1">
      <c r="A163" s="100" t="s">
        <v>108</v>
      </c>
      <c r="B163" s="101" t="s">
        <v>32</v>
      </c>
      <c r="C163" s="102" t="s">
        <v>34</v>
      </c>
      <c r="D163" s="102" t="s">
        <v>35</v>
      </c>
      <c r="E163" s="103" t="s">
        <v>118</v>
      </c>
      <c r="F163" s="102" t="s">
        <v>109</v>
      </c>
      <c r="G163" s="46"/>
      <c r="H163" s="48">
        <f>H166+H167+H165+H164</f>
        <v>598729.54</v>
      </c>
      <c r="I163" s="61"/>
      <c r="J163" s="104"/>
    </row>
    <row r="164" spans="1:10" s="62" customFormat="1" ht="18" hidden="1" customHeight="1" outlineLevel="2">
      <c r="A164" s="65" t="s">
        <v>80</v>
      </c>
      <c r="B164" s="58" t="s">
        <v>32</v>
      </c>
      <c r="C164" s="59" t="s">
        <v>34</v>
      </c>
      <c r="D164" s="59" t="s">
        <v>35</v>
      </c>
      <c r="E164" s="56" t="s">
        <v>118</v>
      </c>
      <c r="F164" s="59" t="s">
        <v>109</v>
      </c>
      <c r="G164" s="59" t="s">
        <v>81</v>
      </c>
      <c r="H164" s="60"/>
      <c r="J164" s="61">
        <f>J162-H22</f>
        <v>99381</v>
      </c>
    </row>
    <row r="165" spans="1:10" s="62" customFormat="1" ht="18" hidden="1" customHeight="1" outlineLevel="2">
      <c r="A165" s="65" t="s">
        <v>82</v>
      </c>
      <c r="B165" s="58" t="s">
        <v>32</v>
      </c>
      <c r="C165" s="59" t="s">
        <v>34</v>
      </c>
      <c r="D165" s="59" t="s">
        <v>35</v>
      </c>
      <c r="E165" s="56" t="s">
        <v>118</v>
      </c>
      <c r="F165" s="59" t="s">
        <v>109</v>
      </c>
      <c r="G165" s="59" t="s">
        <v>83</v>
      </c>
      <c r="H165" s="60"/>
      <c r="J165" s="61">
        <f>J163-H23</f>
        <v>0</v>
      </c>
    </row>
    <row r="166" spans="1:10" s="62" customFormat="1" ht="16.5" customHeight="1" outlineLevel="1" collapsed="1">
      <c r="A166" s="50" t="s">
        <v>123</v>
      </c>
      <c r="B166" s="105" t="s">
        <v>32</v>
      </c>
      <c r="C166" s="106" t="s">
        <v>34</v>
      </c>
      <c r="D166" s="106" t="s">
        <v>35</v>
      </c>
      <c r="E166" s="107" t="s">
        <v>118</v>
      </c>
      <c r="F166" s="106" t="s">
        <v>109</v>
      </c>
      <c r="G166" s="52" t="s">
        <v>116</v>
      </c>
      <c r="H166" s="108">
        <v>598729.54</v>
      </c>
      <c r="I166" s="61"/>
      <c r="J166" s="104"/>
    </row>
    <row r="167" spans="1:10" s="62" customFormat="1" ht="16.5" hidden="1" customHeight="1" outlineLevel="4">
      <c r="A167" s="109" t="s">
        <v>47</v>
      </c>
      <c r="B167" s="105" t="s">
        <v>32</v>
      </c>
      <c r="C167" s="106" t="s">
        <v>34</v>
      </c>
      <c r="D167" s="106" t="s">
        <v>35</v>
      </c>
      <c r="E167" s="107" t="s">
        <v>118</v>
      </c>
      <c r="F167" s="106" t="s">
        <v>109</v>
      </c>
      <c r="G167" s="52" t="s">
        <v>48</v>
      </c>
      <c r="H167" s="54"/>
      <c r="I167" s="61"/>
      <c r="J167" s="104"/>
    </row>
    <row r="168" spans="1:10" s="42" customFormat="1" ht="15.75" customHeight="1" collapsed="1">
      <c r="A168" s="36" t="s">
        <v>84</v>
      </c>
      <c r="B168" s="37" t="s">
        <v>32</v>
      </c>
      <c r="C168" s="38" t="s">
        <v>34</v>
      </c>
      <c r="D168" s="38" t="s">
        <v>35</v>
      </c>
      <c r="E168" s="56" t="s">
        <v>118</v>
      </c>
      <c r="F168" s="38" t="s">
        <v>46</v>
      </c>
      <c r="G168" s="38"/>
      <c r="H168" s="40">
        <f>H170+H171+H172+H173+H174+H175+H176+H177+H169</f>
        <v>2710090.0200000005</v>
      </c>
      <c r="J168" s="75">
        <v>6787</v>
      </c>
    </row>
    <row r="169" spans="1:10" s="62" customFormat="1" ht="15" customHeight="1">
      <c r="A169" s="65" t="s">
        <v>78</v>
      </c>
      <c r="B169" s="58" t="s">
        <v>32</v>
      </c>
      <c r="C169" s="59" t="s">
        <v>34</v>
      </c>
      <c r="D169" s="59" t="s">
        <v>35</v>
      </c>
      <c r="E169" s="56" t="s">
        <v>118</v>
      </c>
      <c r="F169" s="59" t="s">
        <v>46</v>
      </c>
      <c r="G169" s="59" t="s">
        <v>79</v>
      </c>
      <c r="H169" s="60">
        <v>21035.7</v>
      </c>
      <c r="J169" s="99">
        <v>720</v>
      </c>
    </row>
    <row r="170" spans="1:10" s="62" customFormat="1" ht="18" customHeight="1">
      <c r="A170" s="65" t="s">
        <v>124</v>
      </c>
      <c r="B170" s="58" t="s">
        <v>32</v>
      </c>
      <c r="C170" s="59" t="s">
        <v>34</v>
      </c>
      <c r="D170" s="59" t="s">
        <v>35</v>
      </c>
      <c r="E170" s="56" t="s">
        <v>118</v>
      </c>
      <c r="F170" s="59" t="s">
        <v>46</v>
      </c>
      <c r="G170" s="59" t="s">
        <v>125</v>
      </c>
      <c r="H170" s="60"/>
      <c r="J170" s="99">
        <v>648.63</v>
      </c>
    </row>
    <row r="171" spans="1:10" s="62" customFormat="1" ht="18" customHeight="1">
      <c r="A171" s="65" t="s">
        <v>126</v>
      </c>
      <c r="B171" s="58" t="s">
        <v>32</v>
      </c>
      <c r="C171" s="59" t="s">
        <v>34</v>
      </c>
      <c r="D171" s="59" t="s">
        <v>35</v>
      </c>
      <c r="E171" s="56" t="s">
        <v>118</v>
      </c>
      <c r="F171" s="59" t="s">
        <v>46</v>
      </c>
      <c r="G171" s="59" t="s">
        <v>127</v>
      </c>
      <c r="H171" s="60">
        <v>88348.32</v>
      </c>
      <c r="J171" s="75">
        <v>1194270</v>
      </c>
    </row>
    <row r="172" spans="1:10" s="62" customFormat="1" ht="18" customHeight="1">
      <c r="A172" s="65" t="s">
        <v>80</v>
      </c>
      <c r="B172" s="58" t="s">
        <v>32</v>
      </c>
      <c r="C172" s="59" t="s">
        <v>34</v>
      </c>
      <c r="D172" s="59" t="s">
        <v>35</v>
      </c>
      <c r="E172" s="56" t="s">
        <v>118</v>
      </c>
      <c r="F172" s="59" t="s">
        <v>46</v>
      </c>
      <c r="G172" s="59" t="s">
        <v>81</v>
      </c>
      <c r="H172" s="60">
        <v>307315.40000000002</v>
      </c>
      <c r="J172" s="66">
        <v>26840988.870000001</v>
      </c>
    </row>
    <row r="173" spans="1:10" s="62" customFormat="1" ht="18" customHeight="1">
      <c r="A173" s="65" t="s">
        <v>82</v>
      </c>
      <c r="B173" s="58" t="s">
        <v>32</v>
      </c>
      <c r="C173" s="59" t="s">
        <v>34</v>
      </c>
      <c r="D173" s="59" t="s">
        <v>35</v>
      </c>
      <c r="E173" s="56" t="s">
        <v>118</v>
      </c>
      <c r="F173" s="59" t="s">
        <v>46</v>
      </c>
      <c r="G173" s="59" t="s">
        <v>83</v>
      </c>
      <c r="H173" s="60">
        <v>898228.36</v>
      </c>
      <c r="J173" s="61">
        <f>J172-H31</f>
        <v>-30336067.870000008</v>
      </c>
    </row>
    <row r="174" spans="1:10" s="62" customFormat="1" ht="18" customHeight="1">
      <c r="A174" s="65" t="s">
        <v>128</v>
      </c>
      <c r="B174" s="58" t="s">
        <v>32</v>
      </c>
      <c r="C174" s="59" t="s">
        <v>34</v>
      </c>
      <c r="D174" s="59" t="s">
        <v>35</v>
      </c>
      <c r="E174" s="56" t="s">
        <v>118</v>
      </c>
      <c r="F174" s="59" t="s">
        <v>46</v>
      </c>
      <c r="G174" s="59" t="s">
        <v>129</v>
      </c>
      <c r="H174" s="60">
        <v>10931.12</v>
      </c>
    </row>
    <row r="175" spans="1:10" s="62" customFormat="1" ht="18" customHeight="1">
      <c r="A175" s="97" t="s">
        <v>115</v>
      </c>
      <c r="B175" s="58" t="s">
        <v>32</v>
      </c>
      <c r="C175" s="59" t="s">
        <v>34</v>
      </c>
      <c r="D175" s="59" t="s">
        <v>35</v>
      </c>
      <c r="E175" s="56" t="s">
        <v>118</v>
      </c>
      <c r="F175" s="59" t="s">
        <v>46</v>
      </c>
      <c r="G175" s="59" t="s">
        <v>130</v>
      </c>
      <c r="H175" s="60"/>
    </row>
    <row r="176" spans="1:10" s="62" customFormat="1" ht="18" customHeight="1">
      <c r="A176" s="65" t="s">
        <v>47</v>
      </c>
      <c r="B176" s="58" t="s">
        <v>32</v>
      </c>
      <c r="C176" s="59" t="s">
        <v>34</v>
      </c>
      <c r="D176" s="59" t="s">
        <v>35</v>
      </c>
      <c r="E176" s="56" t="s">
        <v>118</v>
      </c>
      <c r="F176" s="59" t="s">
        <v>46</v>
      </c>
      <c r="G176" s="59" t="s">
        <v>48</v>
      </c>
      <c r="H176" s="60">
        <v>221805.06</v>
      </c>
    </row>
    <row r="177" spans="1:9" s="69" customFormat="1" ht="18" customHeight="1">
      <c r="A177" s="36" t="s">
        <v>85</v>
      </c>
      <c r="B177" s="37" t="s">
        <v>32</v>
      </c>
      <c r="C177" s="38" t="s">
        <v>34</v>
      </c>
      <c r="D177" s="38" t="s">
        <v>35</v>
      </c>
      <c r="E177" s="39" t="s">
        <v>118</v>
      </c>
      <c r="F177" s="38" t="s">
        <v>46</v>
      </c>
      <c r="G177" s="38" t="s">
        <v>54</v>
      </c>
      <c r="H177" s="68">
        <f>H183+H184+H181+H180+H179+H178+H182</f>
        <v>1162426.06</v>
      </c>
      <c r="I177" s="110"/>
    </row>
    <row r="178" spans="1:9" s="62" customFormat="1" ht="18" customHeight="1">
      <c r="A178" s="70" t="s">
        <v>55</v>
      </c>
      <c r="B178" s="58" t="s">
        <v>32</v>
      </c>
      <c r="C178" s="59" t="s">
        <v>34</v>
      </c>
      <c r="D178" s="59" t="s">
        <v>35</v>
      </c>
      <c r="E178" s="56" t="s">
        <v>118</v>
      </c>
      <c r="F178" s="59" t="s">
        <v>46</v>
      </c>
      <c r="G178" s="59" t="s">
        <v>56</v>
      </c>
      <c r="H178" s="60">
        <v>2446.35</v>
      </c>
      <c r="I178" s="61"/>
    </row>
    <row r="179" spans="1:9" s="62" customFormat="1" ht="18" customHeight="1">
      <c r="A179" s="65" t="s">
        <v>102</v>
      </c>
      <c r="B179" s="58" t="s">
        <v>32</v>
      </c>
      <c r="C179" s="59" t="s">
        <v>34</v>
      </c>
      <c r="D179" s="59" t="s">
        <v>35</v>
      </c>
      <c r="E179" s="56" t="s">
        <v>118</v>
      </c>
      <c r="F179" s="59" t="s">
        <v>46</v>
      </c>
      <c r="G179" s="59" t="s">
        <v>100</v>
      </c>
      <c r="H179" s="60">
        <v>434927.18</v>
      </c>
      <c r="I179" s="61"/>
    </row>
    <row r="180" spans="1:9" s="62" customFormat="1" ht="18.75" customHeight="1">
      <c r="A180" s="111" t="s">
        <v>95</v>
      </c>
      <c r="B180" s="58" t="s">
        <v>32</v>
      </c>
      <c r="C180" s="59" t="s">
        <v>34</v>
      </c>
      <c r="D180" s="59" t="s">
        <v>35</v>
      </c>
      <c r="E180" s="56" t="s">
        <v>118</v>
      </c>
      <c r="F180" s="59" t="s">
        <v>46</v>
      </c>
      <c r="G180" s="59" t="s">
        <v>96</v>
      </c>
      <c r="H180" s="60">
        <v>226641.9</v>
      </c>
      <c r="I180" s="61"/>
    </row>
    <row r="181" spans="1:9" s="62" customFormat="1" ht="18.75" customHeight="1">
      <c r="A181" s="65" t="s">
        <v>131</v>
      </c>
      <c r="B181" s="58" t="s">
        <v>32</v>
      </c>
      <c r="C181" s="59" t="s">
        <v>34</v>
      </c>
      <c r="D181" s="59" t="s">
        <v>35</v>
      </c>
      <c r="E181" s="56" t="s">
        <v>118</v>
      </c>
      <c r="F181" s="59" t="s">
        <v>46</v>
      </c>
      <c r="G181" s="59" t="s">
        <v>132</v>
      </c>
      <c r="H181" s="60">
        <v>109564.77</v>
      </c>
      <c r="I181" s="61"/>
    </row>
    <row r="182" spans="1:9" s="62" customFormat="1" ht="13.5" customHeight="1">
      <c r="A182" s="70" t="s">
        <v>86</v>
      </c>
      <c r="B182" s="58" t="s">
        <v>32</v>
      </c>
      <c r="C182" s="59" t="s">
        <v>34</v>
      </c>
      <c r="D182" s="59" t="s">
        <v>35</v>
      </c>
      <c r="E182" s="56" t="s">
        <v>118</v>
      </c>
      <c r="F182" s="59" t="s">
        <v>46</v>
      </c>
      <c r="G182" s="59" t="s">
        <v>87</v>
      </c>
      <c r="H182" s="60">
        <v>15600</v>
      </c>
      <c r="I182" s="61"/>
    </row>
    <row r="183" spans="1:9" s="62" customFormat="1" ht="16.5" customHeight="1">
      <c r="A183" s="65" t="s">
        <v>57</v>
      </c>
      <c r="B183" s="58" t="s">
        <v>32</v>
      </c>
      <c r="C183" s="59" t="s">
        <v>34</v>
      </c>
      <c r="D183" s="59" t="s">
        <v>35</v>
      </c>
      <c r="E183" s="56" t="s">
        <v>118</v>
      </c>
      <c r="F183" s="59" t="s">
        <v>46</v>
      </c>
      <c r="G183" s="59" t="s">
        <v>58</v>
      </c>
      <c r="H183" s="112">
        <v>342232.91</v>
      </c>
      <c r="I183" s="61"/>
    </row>
    <row r="184" spans="1:9" s="62" customFormat="1" ht="27" customHeight="1">
      <c r="A184" s="65" t="s">
        <v>88</v>
      </c>
      <c r="B184" s="58" t="s">
        <v>32</v>
      </c>
      <c r="C184" s="59" t="s">
        <v>34</v>
      </c>
      <c r="D184" s="59" t="s">
        <v>35</v>
      </c>
      <c r="E184" s="56" t="s">
        <v>118</v>
      </c>
      <c r="F184" s="59" t="s">
        <v>46</v>
      </c>
      <c r="G184" s="59" t="s">
        <v>89</v>
      </c>
      <c r="H184" s="60">
        <v>31012.95</v>
      </c>
      <c r="I184" s="61"/>
    </row>
    <row r="185" spans="1:9" s="42" customFormat="1" ht="17.25" customHeight="1">
      <c r="A185" s="36" t="s">
        <v>133</v>
      </c>
      <c r="B185" s="37" t="s">
        <v>32</v>
      </c>
      <c r="C185" s="59" t="s">
        <v>34</v>
      </c>
      <c r="D185" s="59" t="s">
        <v>35</v>
      </c>
      <c r="E185" s="39" t="s">
        <v>118</v>
      </c>
      <c r="F185" s="38" t="s">
        <v>134</v>
      </c>
      <c r="G185" s="38"/>
      <c r="H185" s="40">
        <f>H186</f>
        <v>1729791.77</v>
      </c>
    </row>
    <row r="186" spans="1:9" s="62" customFormat="1" ht="15.75" customHeight="1">
      <c r="A186" s="65" t="s">
        <v>126</v>
      </c>
      <c r="B186" s="37" t="s">
        <v>32</v>
      </c>
      <c r="C186" s="59" t="s">
        <v>34</v>
      </c>
      <c r="D186" s="59" t="s">
        <v>35</v>
      </c>
      <c r="E186" s="56" t="s">
        <v>118</v>
      </c>
      <c r="F186" s="59" t="s">
        <v>134</v>
      </c>
      <c r="G186" s="59" t="s">
        <v>127</v>
      </c>
      <c r="H186" s="60">
        <v>1729791.77</v>
      </c>
    </row>
    <row r="187" spans="1:9" s="42" customFormat="1" ht="17.25" customHeight="1">
      <c r="A187" s="36" t="s">
        <v>135</v>
      </c>
      <c r="B187" s="37" t="s">
        <v>32</v>
      </c>
      <c r="C187" s="38" t="s">
        <v>34</v>
      </c>
      <c r="D187" s="38" t="s">
        <v>35</v>
      </c>
      <c r="E187" s="56" t="s">
        <v>118</v>
      </c>
      <c r="F187" s="38" t="s">
        <v>136</v>
      </c>
      <c r="G187" s="38"/>
      <c r="H187" s="40">
        <f>H188</f>
        <v>248647.01</v>
      </c>
      <c r="I187" s="41"/>
    </row>
    <row r="188" spans="1:9" s="42" customFormat="1" ht="17.25" customHeight="1">
      <c r="A188" s="36" t="s">
        <v>137</v>
      </c>
      <c r="B188" s="37" t="s">
        <v>32</v>
      </c>
      <c r="C188" s="38" t="s">
        <v>34</v>
      </c>
      <c r="D188" s="38" t="s">
        <v>35</v>
      </c>
      <c r="E188" s="56" t="s">
        <v>118</v>
      </c>
      <c r="F188" s="38" t="s">
        <v>138</v>
      </c>
      <c r="G188" s="38"/>
      <c r="H188" s="40">
        <f>H189+H190+H192+H191</f>
        <v>248647.01</v>
      </c>
    </row>
    <row r="189" spans="1:9" s="62" customFormat="1" ht="16.5" customHeight="1">
      <c r="A189" s="65" t="s">
        <v>139</v>
      </c>
      <c r="B189" s="58" t="s">
        <v>32</v>
      </c>
      <c r="C189" s="59" t="s">
        <v>34</v>
      </c>
      <c r="D189" s="59" t="s">
        <v>35</v>
      </c>
      <c r="E189" s="56" t="s">
        <v>118</v>
      </c>
      <c r="F189" s="59" t="s">
        <v>140</v>
      </c>
      <c r="G189" s="59" t="s">
        <v>141</v>
      </c>
      <c r="H189" s="60">
        <v>235143</v>
      </c>
    </row>
    <row r="190" spans="1:9" s="62" customFormat="1" ht="23.25" customHeight="1">
      <c r="A190" s="65" t="s">
        <v>142</v>
      </c>
      <c r="B190" s="58" t="s">
        <v>32</v>
      </c>
      <c r="C190" s="59" t="s">
        <v>34</v>
      </c>
      <c r="D190" s="59" t="s">
        <v>35</v>
      </c>
      <c r="E190" s="56" t="s">
        <v>118</v>
      </c>
      <c r="F190" s="59" t="s">
        <v>143</v>
      </c>
      <c r="G190" s="59" t="s">
        <v>141</v>
      </c>
      <c r="H190" s="60">
        <v>12754</v>
      </c>
    </row>
    <row r="191" spans="1:9" s="62" customFormat="1" ht="14.25" customHeight="1">
      <c r="A191" s="65" t="s">
        <v>115</v>
      </c>
      <c r="B191" s="58" t="s">
        <v>32</v>
      </c>
      <c r="C191" s="59" t="s">
        <v>34</v>
      </c>
      <c r="D191" s="59" t="s">
        <v>35</v>
      </c>
      <c r="E191" s="56" t="s">
        <v>118</v>
      </c>
      <c r="F191" s="59" t="s">
        <v>144</v>
      </c>
      <c r="G191" s="59" t="s">
        <v>145</v>
      </c>
      <c r="H191" s="60">
        <v>750.01</v>
      </c>
    </row>
    <row r="192" spans="1:9" s="62" customFormat="1" ht="14.25" customHeight="1">
      <c r="A192" s="65" t="s">
        <v>115</v>
      </c>
      <c r="B192" s="58" t="s">
        <v>32</v>
      </c>
      <c r="C192" s="59" t="s">
        <v>34</v>
      </c>
      <c r="D192" s="59" t="s">
        <v>35</v>
      </c>
      <c r="E192" s="56" t="s">
        <v>118</v>
      </c>
      <c r="F192" s="59" t="s">
        <v>144</v>
      </c>
      <c r="G192" s="59" t="s">
        <v>130</v>
      </c>
      <c r="H192" s="60"/>
    </row>
    <row r="193" spans="1:22" s="62" customFormat="1" ht="24.75" customHeight="1">
      <c r="A193" s="113" t="s">
        <v>146</v>
      </c>
      <c r="B193" s="114" t="s">
        <v>32</v>
      </c>
      <c r="C193" s="115" t="s">
        <v>34</v>
      </c>
      <c r="D193" s="116" t="s">
        <v>35</v>
      </c>
      <c r="E193" s="117" t="s">
        <v>147</v>
      </c>
      <c r="F193" s="116"/>
      <c r="G193" s="116"/>
      <c r="H193" s="118">
        <f>H194</f>
        <v>1653667.97</v>
      </c>
    </row>
    <row r="194" spans="1:22" s="62" customFormat="1" ht="26.25" customHeight="1">
      <c r="A194" s="119" t="s">
        <v>41</v>
      </c>
      <c r="B194" s="37" t="s">
        <v>32</v>
      </c>
      <c r="C194" s="38" t="s">
        <v>34</v>
      </c>
      <c r="D194" s="59" t="s">
        <v>35</v>
      </c>
      <c r="E194" s="56" t="s">
        <v>147</v>
      </c>
      <c r="F194" s="38" t="s">
        <v>42</v>
      </c>
      <c r="G194" s="120"/>
      <c r="H194" s="121">
        <f>H195</f>
        <v>1653667.97</v>
      </c>
    </row>
    <row r="195" spans="1:22" s="42" customFormat="1" ht="17.25" customHeight="1">
      <c r="A195" s="36" t="s">
        <v>84</v>
      </c>
      <c r="B195" s="37" t="s">
        <v>32</v>
      </c>
      <c r="C195" s="38" t="s">
        <v>34</v>
      </c>
      <c r="D195" s="59" t="s">
        <v>35</v>
      </c>
      <c r="E195" s="56" t="s">
        <v>147</v>
      </c>
      <c r="F195" s="38" t="s">
        <v>46</v>
      </c>
      <c r="G195" s="38"/>
      <c r="H195" s="122">
        <f>H196</f>
        <v>1653667.97</v>
      </c>
      <c r="I195" s="62"/>
    </row>
    <row r="196" spans="1:22" s="62" customFormat="1" ht="15.75" customHeight="1">
      <c r="A196" s="65" t="s">
        <v>85</v>
      </c>
      <c r="B196" s="37" t="s">
        <v>32</v>
      </c>
      <c r="C196" s="59" t="s">
        <v>34</v>
      </c>
      <c r="D196" s="59" t="s">
        <v>35</v>
      </c>
      <c r="E196" s="56" t="s">
        <v>147</v>
      </c>
      <c r="F196" s="59" t="s">
        <v>46</v>
      </c>
      <c r="G196" s="59" t="s">
        <v>54</v>
      </c>
      <c r="H196" s="123">
        <f>H197</f>
        <v>1653667.97</v>
      </c>
      <c r="J196" s="61"/>
      <c r="V196" s="124"/>
    </row>
    <row r="197" spans="1:22" s="62" customFormat="1" ht="15.75" customHeight="1">
      <c r="A197" s="65" t="s">
        <v>148</v>
      </c>
      <c r="B197" s="37" t="s">
        <v>32</v>
      </c>
      <c r="C197" s="59" t="s">
        <v>34</v>
      </c>
      <c r="D197" s="59" t="s">
        <v>35</v>
      </c>
      <c r="E197" s="56" t="s">
        <v>147</v>
      </c>
      <c r="F197" s="59" t="s">
        <v>46</v>
      </c>
      <c r="G197" s="59" t="s">
        <v>100</v>
      </c>
      <c r="H197" s="125">
        <v>1653667.97</v>
      </c>
      <c r="J197" s="61"/>
    </row>
    <row r="198" spans="1:22" s="62" customFormat="1" ht="34.5" customHeight="1">
      <c r="A198" s="126" t="s">
        <v>149</v>
      </c>
      <c r="B198" s="30" t="s">
        <v>32</v>
      </c>
      <c r="C198" s="30" t="s">
        <v>34</v>
      </c>
      <c r="D198" s="30" t="s">
        <v>35</v>
      </c>
      <c r="E198" s="127" t="s">
        <v>150</v>
      </c>
      <c r="F198" s="46"/>
      <c r="G198" s="46"/>
      <c r="H198" s="76">
        <f>H199</f>
        <v>587206.94999999995</v>
      </c>
      <c r="I198" s="74"/>
    </row>
    <row r="199" spans="1:22" s="62" customFormat="1" ht="43.5" customHeight="1">
      <c r="A199" s="126" t="s">
        <v>151</v>
      </c>
      <c r="B199" s="30" t="s">
        <v>32</v>
      </c>
      <c r="C199" s="30" t="s">
        <v>34</v>
      </c>
      <c r="D199" s="30" t="s">
        <v>35</v>
      </c>
      <c r="E199" s="127" t="s">
        <v>152</v>
      </c>
      <c r="F199" s="46"/>
      <c r="G199" s="46"/>
      <c r="H199" s="76">
        <f>H200</f>
        <v>587206.94999999995</v>
      </c>
      <c r="I199" s="74"/>
    </row>
    <row r="200" spans="1:22" s="62" customFormat="1" ht="29.25" customHeight="1">
      <c r="A200" s="128" t="s">
        <v>153</v>
      </c>
      <c r="B200" s="30" t="s">
        <v>32</v>
      </c>
      <c r="C200" s="30" t="s">
        <v>34</v>
      </c>
      <c r="D200" s="30" t="s">
        <v>35</v>
      </c>
      <c r="E200" s="127" t="s">
        <v>154</v>
      </c>
      <c r="F200" s="46"/>
      <c r="G200" s="46"/>
      <c r="H200" s="77">
        <f>H201</f>
        <v>587206.94999999995</v>
      </c>
      <c r="I200" s="74"/>
    </row>
    <row r="201" spans="1:22" s="62" customFormat="1" ht="49.5" customHeight="1">
      <c r="A201" s="129" t="s">
        <v>155</v>
      </c>
      <c r="B201" s="30" t="s">
        <v>32</v>
      </c>
      <c r="C201" s="30" t="s">
        <v>34</v>
      </c>
      <c r="D201" s="30" t="s">
        <v>35</v>
      </c>
      <c r="E201" s="127" t="s">
        <v>156</v>
      </c>
      <c r="F201" s="46" t="s">
        <v>63</v>
      </c>
      <c r="G201" s="46"/>
      <c r="H201" s="77">
        <f>H202</f>
        <v>587206.94999999995</v>
      </c>
      <c r="I201" s="74"/>
    </row>
    <row r="202" spans="1:22" s="62" customFormat="1" ht="57.75" customHeight="1">
      <c r="A202" s="126" t="s">
        <v>62</v>
      </c>
      <c r="B202" s="30" t="s">
        <v>32</v>
      </c>
      <c r="C202" s="30" t="s">
        <v>34</v>
      </c>
      <c r="D202" s="30" t="s">
        <v>35</v>
      </c>
      <c r="E202" s="127" t="s">
        <v>156</v>
      </c>
      <c r="F202" s="46" t="s">
        <v>65</v>
      </c>
      <c r="G202" s="46"/>
      <c r="H202" s="77">
        <f>H203</f>
        <v>587206.94999999995</v>
      </c>
      <c r="I202" s="74"/>
    </row>
    <row r="203" spans="1:22" s="62" customFormat="1" ht="19.5" customHeight="1">
      <c r="A203" s="49" t="s">
        <v>64</v>
      </c>
      <c r="B203" s="30" t="s">
        <v>32</v>
      </c>
      <c r="C203" s="30" t="s">
        <v>34</v>
      </c>
      <c r="D203" s="30" t="s">
        <v>35</v>
      </c>
      <c r="E203" s="127" t="s">
        <v>156</v>
      </c>
      <c r="F203" s="46" t="s">
        <v>65</v>
      </c>
      <c r="G203" s="46"/>
      <c r="H203" s="77">
        <f>H204+H206</f>
        <v>587206.94999999995</v>
      </c>
      <c r="I203" s="74"/>
    </row>
    <row r="204" spans="1:22" s="62" customFormat="1" ht="19.5" customHeight="1">
      <c r="A204" s="49" t="s">
        <v>66</v>
      </c>
      <c r="B204" s="30" t="s">
        <v>32</v>
      </c>
      <c r="C204" s="30" t="s">
        <v>34</v>
      </c>
      <c r="D204" s="30" t="s">
        <v>35</v>
      </c>
      <c r="E204" s="127" t="s">
        <v>156</v>
      </c>
      <c r="F204" s="46" t="s">
        <v>67</v>
      </c>
      <c r="G204" s="46"/>
      <c r="H204" s="77">
        <f>H205</f>
        <v>451003.83</v>
      </c>
      <c r="I204" s="74"/>
    </row>
    <row r="205" spans="1:22" s="62" customFormat="1" ht="18.75" customHeight="1">
      <c r="A205" s="130" t="s">
        <v>68</v>
      </c>
      <c r="B205" s="30" t="s">
        <v>32</v>
      </c>
      <c r="C205" s="30" t="s">
        <v>34</v>
      </c>
      <c r="D205" s="30" t="s">
        <v>35</v>
      </c>
      <c r="E205" s="127" t="s">
        <v>156</v>
      </c>
      <c r="F205" s="52" t="s">
        <v>67</v>
      </c>
      <c r="G205" s="52" t="s">
        <v>69</v>
      </c>
      <c r="H205" s="79">
        <v>451003.83</v>
      </c>
      <c r="I205" s="74"/>
    </row>
    <row r="206" spans="1:22" s="62" customFormat="1" ht="24" customHeight="1">
      <c r="A206" s="131" t="s">
        <v>72</v>
      </c>
      <c r="B206" s="30" t="s">
        <v>32</v>
      </c>
      <c r="C206" s="30" t="s">
        <v>34</v>
      </c>
      <c r="D206" s="30" t="s">
        <v>35</v>
      </c>
      <c r="E206" s="127" t="s">
        <v>156</v>
      </c>
      <c r="F206" s="38" t="s">
        <v>73</v>
      </c>
      <c r="G206" s="59"/>
      <c r="H206" s="64">
        <f>H207</f>
        <v>136203.12</v>
      </c>
      <c r="I206" s="61"/>
    </row>
    <row r="207" spans="1:22" s="62" customFormat="1" ht="17.25" customHeight="1">
      <c r="A207" s="132" t="s">
        <v>74</v>
      </c>
      <c r="B207" s="30" t="s">
        <v>32</v>
      </c>
      <c r="C207" s="30" t="s">
        <v>34</v>
      </c>
      <c r="D207" s="30" t="s">
        <v>35</v>
      </c>
      <c r="E207" s="127" t="s">
        <v>156</v>
      </c>
      <c r="F207" s="52" t="s">
        <v>73</v>
      </c>
      <c r="G207" s="52" t="s">
        <v>75</v>
      </c>
      <c r="H207" s="79">
        <v>136203.12</v>
      </c>
      <c r="I207" s="74"/>
    </row>
    <row r="208" spans="1:22" s="62" customFormat="1" ht="91.5" hidden="1" customHeight="1" outlineLevel="1">
      <c r="A208" s="100" t="s">
        <v>157</v>
      </c>
      <c r="B208" s="45" t="s">
        <v>32</v>
      </c>
      <c r="C208" s="46" t="s">
        <v>34</v>
      </c>
      <c r="D208" s="46" t="s">
        <v>35</v>
      </c>
      <c r="E208" s="47" t="s">
        <v>158</v>
      </c>
      <c r="F208" s="46"/>
      <c r="G208" s="52"/>
      <c r="H208" s="133">
        <f>H209</f>
        <v>0</v>
      </c>
      <c r="J208" s="61"/>
    </row>
    <row r="209" spans="1:10" s="62" customFormat="1" ht="31.5" hidden="1" customHeight="1" outlineLevel="1">
      <c r="A209" s="49" t="s">
        <v>41</v>
      </c>
      <c r="B209" s="45" t="s">
        <v>32</v>
      </c>
      <c r="C209" s="46" t="s">
        <v>34</v>
      </c>
      <c r="D209" s="46" t="s">
        <v>35</v>
      </c>
      <c r="E209" s="47" t="s">
        <v>158</v>
      </c>
      <c r="F209" s="46" t="s">
        <v>42</v>
      </c>
      <c r="G209" s="52"/>
      <c r="H209" s="133">
        <f>H210</f>
        <v>0</v>
      </c>
      <c r="J209" s="61"/>
    </row>
    <row r="210" spans="1:10" s="62" customFormat="1" ht="16.5" hidden="1" customHeight="1" outlineLevel="1">
      <c r="A210" s="44" t="s">
        <v>43</v>
      </c>
      <c r="B210" s="45" t="s">
        <v>32</v>
      </c>
      <c r="C210" s="46" t="s">
        <v>34</v>
      </c>
      <c r="D210" s="46" t="s">
        <v>35</v>
      </c>
      <c r="E210" s="47" t="s">
        <v>158</v>
      </c>
      <c r="F210" s="46" t="s">
        <v>44</v>
      </c>
      <c r="G210" s="52"/>
      <c r="H210" s="133">
        <f>H211+H212+H214+H215</f>
        <v>0</v>
      </c>
      <c r="J210" s="61"/>
    </row>
    <row r="211" spans="1:10" s="62" customFormat="1" ht="16.5" hidden="1" customHeight="1" outlineLevel="1">
      <c r="A211" s="50" t="s">
        <v>47</v>
      </c>
      <c r="B211" s="51" t="s">
        <v>32</v>
      </c>
      <c r="C211" s="52" t="s">
        <v>34</v>
      </c>
      <c r="D211" s="52" t="s">
        <v>35</v>
      </c>
      <c r="E211" s="53" t="s">
        <v>158</v>
      </c>
      <c r="F211" s="52" t="s">
        <v>77</v>
      </c>
      <c r="G211" s="52" t="s">
        <v>48</v>
      </c>
      <c r="H211" s="134"/>
      <c r="J211" s="61"/>
    </row>
    <row r="212" spans="1:10" s="69" customFormat="1" ht="18" hidden="1" customHeight="1" outlineLevel="1">
      <c r="A212" s="36" t="s">
        <v>85</v>
      </c>
      <c r="B212" s="51" t="s">
        <v>32</v>
      </c>
      <c r="C212" s="52" t="s">
        <v>34</v>
      </c>
      <c r="D212" s="52" t="s">
        <v>35</v>
      </c>
      <c r="E212" s="53" t="s">
        <v>158</v>
      </c>
      <c r="F212" s="38" t="s">
        <v>77</v>
      </c>
      <c r="G212" s="38" t="s">
        <v>54</v>
      </c>
      <c r="H212" s="68">
        <f>H213</f>
        <v>0</v>
      </c>
      <c r="I212" s="110"/>
      <c r="J212" s="135">
        <v>91097.68</v>
      </c>
    </row>
    <row r="213" spans="1:10" s="62" customFormat="1" ht="16.5" hidden="1" customHeight="1" outlineLevel="1">
      <c r="A213" s="65" t="s">
        <v>57</v>
      </c>
      <c r="B213" s="51" t="s">
        <v>32</v>
      </c>
      <c r="C213" s="52" t="s">
        <v>34</v>
      </c>
      <c r="D213" s="52" t="s">
        <v>35</v>
      </c>
      <c r="E213" s="53" t="s">
        <v>158</v>
      </c>
      <c r="F213" s="59" t="s">
        <v>77</v>
      </c>
      <c r="G213" s="59" t="s">
        <v>58</v>
      </c>
      <c r="H213" s="60"/>
      <c r="I213" s="61"/>
      <c r="J213" s="135">
        <v>1498000</v>
      </c>
    </row>
    <row r="214" spans="1:10" s="62" customFormat="1" ht="16.5" hidden="1" customHeight="1" outlineLevel="1">
      <c r="A214" s="50" t="s">
        <v>47</v>
      </c>
      <c r="B214" s="51" t="s">
        <v>32</v>
      </c>
      <c r="C214" s="52" t="s">
        <v>34</v>
      </c>
      <c r="D214" s="52" t="s">
        <v>35</v>
      </c>
      <c r="E214" s="53" t="s">
        <v>158</v>
      </c>
      <c r="F214" s="52" t="s">
        <v>46</v>
      </c>
      <c r="G214" s="52" t="s">
        <v>48</v>
      </c>
      <c r="H214" s="134"/>
      <c r="J214" s="61"/>
    </row>
    <row r="215" spans="1:10" s="69" customFormat="1" ht="18" hidden="1" customHeight="1" outlineLevel="1">
      <c r="A215" s="36" t="s">
        <v>85</v>
      </c>
      <c r="B215" s="51" t="s">
        <v>32</v>
      </c>
      <c r="C215" s="52" t="s">
        <v>34</v>
      </c>
      <c r="D215" s="52" t="s">
        <v>35</v>
      </c>
      <c r="E215" s="53" t="s">
        <v>158</v>
      </c>
      <c r="F215" s="38" t="s">
        <v>46</v>
      </c>
      <c r="G215" s="38" t="s">
        <v>54</v>
      </c>
      <c r="H215" s="68">
        <f>H216</f>
        <v>0</v>
      </c>
      <c r="I215" s="110"/>
      <c r="J215" s="135">
        <v>91097.68</v>
      </c>
    </row>
    <row r="216" spans="1:10" s="62" customFormat="1" ht="16.5" hidden="1" customHeight="1" outlineLevel="1">
      <c r="A216" s="65" t="s">
        <v>57</v>
      </c>
      <c r="B216" s="51" t="s">
        <v>32</v>
      </c>
      <c r="C216" s="52" t="s">
        <v>34</v>
      </c>
      <c r="D216" s="52" t="s">
        <v>35</v>
      </c>
      <c r="E216" s="53" t="s">
        <v>158</v>
      </c>
      <c r="F216" s="59" t="s">
        <v>46</v>
      </c>
      <c r="G216" s="59" t="s">
        <v>58</v>
      </c>
      <c r="H216" s="60"/>
      <c r="I216" s="61"/>
      <c r="J216" s="135">
        <v>1498000</v>
      </c>
    </row>
    <row r="217" spans="1:10" s="62" customFormat="1" ht="68.25" hidden="1" customHeight="1" outlineLevel="1">
      <c r="A217" s="44" t="s">
        <v>159</v>
      </c>
      <c r="B217" s="45" t="s">
        <v>32</v>
      </c>
      <c r="C217" s="46" t="s">
        <v>34</v>
      </c>
      <c r="D217" s="46" t="s">
        <v>35</v>
      </c>
      <c r="E217" s="47" t="s">
        <v>160</v>
      </c>
      <c r="F217" s="52"/>
      <c r="G217" s="52"/>
      <c r="H217" s="133">
        <f>H218</f>
        <v>0</v>
      </c>
      <c r="J217" s="61"/>
    </row>
    <row r="218" spans="1:10" s="62" customFormat="1" ht="24.75" hidden="1" customHeight="1" outlineLevel="1">
      <c r="A218" s="49" t="s">
        <v>41</v>
      </c>
      <c r="B218" s="45" t="s">
        <v>32</v>
      </c>
      <c r="C218" s="46" t="s">
        <v>34</v>
      </c>
      <c r="D218" s="46" t="s">
        <v>35</v>
      </c>
      <c r="E218" s="47" t="s">
        <v>160</v>
      </c>
      <c r="F218" s="46" t="s">
        <v>42</v>
      </c>
      <c r="G218" s="52"/>
      <c r="H218" s="133">
        <f>H219</f>
        <v>0</v>
      </c>
      <c r="J218" s="61"/>
    </row>
    <row r="219" spans="1:10" s="62" customFormat="1" ht="25.5" hidden="1" customHeight="1" outlineLevel="1">
      <c r="A219" s="44" t="s">
        <v>43</v>
      </c>
      <c r="B219" s="45" t="s">
        <v>32</v>
      </c>
      <c r="C219" s="46" t="s">
        <v>34</v>
      </c>
      <c r="D219" s="46" t="s">
        <v>35</v>
      </c>
      <c r="E219" s="47" t="s">
        <v>160</v>
      </c>
      <c r="F219" s="46" t="s">
        <v>44</v>
      </c>
      <c r="G219" s="52"/>
      <c r="H219" s="133">
        <f>H221+H220</f>
        <v>0</v>
      </c>
      <c r="J219" s="61"/>
    </row>
    <row r="220" spans="1:10" s="62" customFormat="1" ht="14.25" hidden="1" customHeight="1" outlineLevel="1">
      <c r="A220" s="50" t="s">
        <v>47</v>
      </c>
      <c r="B220" s="51" t="s">
        <v>32</v>
      </c>
      <c r="C220" s="52" t="s">
        <v>34</v>
      </c>
      <c r="D220" s="52" t="s">
        <v>35</v>
      </c>
      <c r="E220" s="53" t="s">
        <v>160</v>
      </c>
      <c r="F220" s="52" t="s">
        <v>77</v>
      </c>
      <c r="G220" s="52" t="s">
        <v>48</v>
      </c>
      <c r="H220" s="134"/>
      <c r="J220" s="61"/>
    </row>
    <row r="221" spans="1:10" s="62" customFormat="1" ht="14.25" hidden="1" customHeight="1" outlineLevel="1">
      <c r="A221" s="50" t="s">
        <v>47</v>
      </c>
      <c r="B221" s="51" t="s">
        <v>32</v>
      </c>
      <c r="C221" s="52" t="s">
        <v>34</v>
      </c>
      <c r="D221" s="52" t="s">
        <v>35</v>
      </c>
      <c r="E221" s="53" t="s">
        <v>160</v>
      </c>
      <c r="F221" s="52" t="s">
        <v>46</v>
      </c>
      <c r="G221" s="52" t="s">
        <v>48</v>
      </c>
      <c r="H221" s="134"/>
      <c r="J221" s="61"/>
    </row>
    <row r="222" spans="1:10" s="136" customFormat="1" ht="26.25" hidden="1" customHeight="1" outlineLevel="1">
      <c r="A222" s="49" t="s">
        <v>41</v>
      </c>
      <c r="B222" s="45" t="s">
        <v>32</v>
      </c>
      <c r="C222" s="46" t="s">
        <v>34</v>
      </c>
      <c r="D222" s="46" t="s">
        <v>35</v>
      </c>
      <c r="E222" s="47" t="s">
        <v>161</v>
      </c>
      <c r="F222" s="46" t="s">
        <v>42</v>
      </c>
      <c r="G222" s="52"/>
      <c r="H222" s="48">
        <f>H223</f>
        <v>0</v>
      </c>
      <c r="J222" s="137"/>
    </row>
    <row r="223" spans="1:10" s="136" customFormat="1" ht="16.5" hidden="1" customHeight="1" outlineLevel="1">
      <c r="A223" s="44" t="s">
        <v>43</v>
      </c>
      <c r="B223" s="45" t="s">
        <v>32</v>
      </c>
      <c r="C223" s="46" t="s">
        <v>34</v>
      </c>
      <c r="D223" s="46" t="s">
        <v>35</v>
      </c>
      <c r="E223" s="47" t="s">
        <v>161</v>
      </c>
      <c r="F223" s="46" t="s">
        <v>44</v>
      </c>
      <c r="G223" s="52"/>
      <c r="H223" s="48">
        <f>H226+H224</f>
        <v>0</v>
      </c>
      <c r="J223" s="137"/>
    </row>
    <row r="224" spans="1:10" s="136" customFormat="1" ht="16.5" hidden="1" customHeight="1" outlineLevel="1">
      <c r="A224" s="44" t="s">
        <v>76</v>
      </c>
      <c r="B224" s="45" t="s">
        <v>32</v>
      </c>
      <c r="C224" s="46" t="s">
        <v>34</v>
      </c>
      <c r="D224" s="46" t="s">
        <v>35</v>
      </c>
      <c r="E224" s="47" t="s">
        <v>161</v>
      </c>
      <c r="F224" s="46" t="s">
        <v>77</v>
      </c>
      <c r="G224" s="52"/>
      <c r="H224" s="48">
        <f>H225</f>
        <v>0</v>
      </c>
      <c r="J224" s="137"/>
    </row>
    <row r="225" spans="1:10" s="136" customFormat="1" ht="16.5" hidden="1" customHeight="1" outlineLevel="1">
      <c r="A225" s="50" t="s">
        <v>47</v>
      </c>
      <c r="B225" s="51" t="s">
        <v>32</v>
      </c>
      <c r="C225" s="52" t="s">
        <v>34</v>
      </c>
      <c r="D225" s="52" t="s">
        <v>35</v>
      </c>
      <c r="E225" s="53" t="s">
        <v>161</v>
      </c>
      <c r="F225" s="52" t="s">
        <v>77</v>
      </c>
      <c r="G225" s="52" t="s">
        <v>48</v>
      </c>
      <c r="H225" s="54"/>
      <c r="J225" s="137"/>
    </row>
    <row r="226" spans="1:10" s="136" customFormat="1" ht="16.5" hidden="1" customHeight="1" outlineLevel="1">
      <c r="A226" s="44" t="s">
        <v>84</v>
      </c>
      <c r="B226" s="45" t="s">
        <v>32</v>
      </c>
      <c r="C226" s="46" t="s">
        <v>34</v>
      </c>
      <c r="D226" s="46" t="s">
        <v>35</v>
      </c>
      <c r="E226" s="47" t="s">
        <v>161</v>
      </c>
      <c r="F226" s="46" t="s">
        <v>46</v>
      </c>
      <c r="G226" s="52"/>
      <c r="H226" s="48">
        <f>H227</f>
        <v>0</v>
      </c>
      <c r="J226" s="137"/>
    </row>
    <row r="227" spans="1:10" s="136" customFormat="1" ht="16.5" hidden="1" customHeight="1" outlineLevel="1">
      <c r="A227" s="50" t="s">
        <v>57</v>
      </c>
      <c r="B227" s="45" t="s">
        <v>32</v>
      </c>
      <c r="C227" s="46" t="s">
        <v>34</v>
      </c>
      <c r="D227" s="52" t="s">
        <v>35</v>
      </c>
      <c r="E227" s="53" t="s">
        <v>161</v>
      </c>
      <c r="F227" s="52" t="s">
        <v>46</v>
      </c>
      <c r="G227" s="52" t="s">
        <v>58</v>
      </c>
      <c r="H227" s="54"/>
      <c r="J227" s="137"/>
    </row>
    <row r="228" spans="1:10" ht="29.25" hidden="1" customHeight="1" outlineLevel="1">
      <c r="A228" s="49" t="s">
        <v>162</v>
      </c>
      <c r="B228" s="45" t="s">
        <v>32</v>
      </c>
      <c r="C228" s="46" t="s">
        <v>34</v>
      </c>
      <c r="D228" s="46" t="s">
        <v>35</v>
      </c>
      <c r="E228" s="47" t="s">
        <v>163</v>
      </c>
      <c r="F228" s="52"/>
      <c r="G228" s="52"/>
      <c r="H228" s="133">
        <f>H229</f>
        <v>0</v>
      </c>
      <c r="I228" s="138"/>
    </row>
    <row r="229" spans="1:10" ht="26.25" hidden="1" customHeight="1" outlineLevel="1">
      <c r="A229" s="49" t="s">
        <v>41</v>
      </c>
      <c r="B229" s="45" t="s">
        <v>32</v>
      </c>
      <c r="C229" s="46" t="s">
        <v>34</v>
      </c>
      <c r="D229" s="46" t="s">
        <v>35</v>
      </c>
      <c r="E229" s="47" t="s">
        <v>163</v>
      </c>
      <c r="F229" s="46" t="s">
        <v>42</v>
      </c>
      <c r="G229" s="46"/>
      <c r="H229" s="133">
        <f>H230</f>
        <v>0</v>
      </c>
      <c r="I229" s="138"/>
    </row>
    <row r="230" spans="1:10" ht="18.75" hidden="1" customHeight="1" outlineLevel="1">
      <c r="A230" s="44" t="s">
        <v>43</v>
      </c>
      <c r="B230" s="45" t="s">
        <v>32</v>
      </c>
      <c r="C230" s="46" t="s">
        <v>34</v>
      </c>
      <c r="D230" s="46" t="s">
        <v>35</v>
      </c>
      <c r="E230" s="47" t="s">
        <v>163</v>
      </c>
      <c r="F230" s="46" t="s">
        <v>44</v>
      </c>
      <c r="G230" s="46"/>
      <c r="H230" s="133">
        <f>H232+H231</f>
        <v>0</v>
      </c>
      <c r="I230" s="138"/>
    </row>
    <row r="231" spans="1:10" ht="18.75" hidden="1" customHeight="1" outlineLevel="1">
      <c r="A231" s="50" t="s">
        <v>47</v>
      </c>
      <c r="B231" s="51" t="s">
        <v>32</v>
      </c>
      <c r="C231" s="52" t="s">
        <v>34</v>
      </c>
      <c r="D231" s="52" t="s">
        <v>35</v>
      </c>
      <c r="E231" s="53" t="s">
        <v>163</v>
      </c>
      <c r="F231" s="52" t="s">
        <v>46</v>
      </c>
      <c r="G231" s="52" t="s">
        <v>48</v>
      </c>
      <c r="H231" s="134"/>
      <c r="I231" s="138"/>
      <c r="J231" s="8">
        <v>12000</v>
      </c>
    </row>
    <row r="232" spans="1:10" ht="18.75" hidden="1" customHeight="1" outlineLevel="1">
      <c r="A232" s="44" t="s">
        <v>85</v>
      </c>
      <c r="B232" s="45" t="s">
        <v>32</v>
      </c>
      <c r="C232" s="46" t="s">
        <v>34</v>
      </c>
      <c r="D232" s="46" t="s">
        <v>35</v>
      </c>
      <c r="E232" s="47" t="s">
        <v>163</v>
      </c>
      <c r="F232" s="46" t="s">
        <v>46</v>
      </c>
      <c r="G232" s="46" t="s">
        <v>54</v>
      </c>
      <c r="H232" s="133">
        <f>H234+H233</f>
        <v>0</v>
      </c>
      <c r="I232" s="138"/>
    </row>
    <row r="233" spans="1:10" s="62" customFormat="1" ht="18" hidden="1" customHeight="1" outlineLevel="1">
      <c r="A233" s="70" t="s">
        <v>55</v>
      </c>
      <c r="B233" s="51" t="s">
        <v>32</v>
      </c>
      <c r="C233" s="52" t="s">
        <v>34</v>
      </c>
      <c r="D233" s="52" t="s">
        <v>35</v>
      </c>
      <c r="E233" s="53" t="s">
        <v>163</v>
      </c>
      <c r="F233" s="52" t="s">
        <v>46</v>
      </c>
      <c r="G233" s="59" t="s">
        <v>56</v>
      </c>
      <c r="H233" s="60"/>
      <c r="I233" s="61"/>
    </row>
    <row r="234" spans="1:10" ht="18.75" hidden="1" customHeight="1" outlineLevel="1">
      <c r="A234" s="50" t="s">
        <v>57</v>
      </c>
      <c r="B234" s="51" t="s">
        <v>32</v>
      </c>
      <c r="C234" s="52" t="s">
        <v>34</v>
      </c>
      <c r="D234" s="52" t="s">
        <v>35</v>
      </c>
      <c r="E234" s="53" t="s">
        <v>163</v>
      </c>
      <c r="F234" s="52" t="s">
        <v>46</v>
      </c>
      <c r="G234" s="52" t="s">
        <v>58</v>
      </c>
      <c r="H234" s="134"/>
      <c r="I234" s="138"/>
      <c r="J234" s="8">
        <f>760-12000</f>
        <v>-11240</v>
      </c>
    </row>
    <row r="235" spans="1:10" s="62" customFormat="1" ht="59.25" hidden="1" customHeight="1" outlineLevel="1">
      <c r="A235" s="44" t="s">
        <v>164</v>
      </c>
      <c r="B235" s="45" t="s">
        <v>32</v>
      </c>
      <c r="C235" s="46" t="s">
        <v>34</v>
      </c>
      <c r="D235" s="46" t="s">
        <v>165</v>
      </c>
      <c r="E235" s="47" t="s">
        <v>166</v>
      </c>
      <c r="F235" s="46"/>
      <c r="G235" s="46"/>
      <c r="H235" s="77">
        <f>H236</f>
        <v>0</v>
      </c>
      <c r="J235" s="61"/>
    </row>
    <row r="236" spans="1:10" s="62" customFormat="1" ht="30" hidden="1" customHeight="1" outlineLevel="1">
      <c r="A236" s="49" t="s">
        <v>41</v>
      </c>
      <c r="B236" s="45" t="s">
        <v>32</v>
      </c>
      <c r="C236" s="46" t="s">
        <v>34</v>
      </c>
      <c r="D236" s="46" t="s">
        <v>165</v>
      </c>
      <c r="E236" s="47" t="s">
        <v>166</v>
      </c>
      <c r="F236" s="46" t="s">
        <v>42</v>
      </c>
      <c r="G236" s="46"/>
      <c r="H236" s="77">
        <f>H237</f>
        <v>0</v>
      </c>
      <c r="J236" s="61"/>
    </row>
    <row r="237" spans="1:10" s="62" customFormat="1" ht="30" hidden="1" customHeight="1" outlineLevel="1">
      <c r="A237" s="44" t="s">
        <v>43</v>
      </c>
      <c r="B237" s="45" t="s">
        <v>32</v>
      </c>
      <c r="C237" s="46" t="s">
        <v>34</v>
      </c>
      <c r="D237" s="46" t="s">
        <v>165</v>
      </c>
      <c r="E237" s="47" t="s">
        <v>166</v>
      </c>
      <c r="F237" s="46" t="s">
        <v>44</v>
      </c>
      <c r="G237" s="52"/>
      <c r="H237" s="79">
        <f>H240+H238+H239+H241</f>
        <v>0</v>
      </c>
      <c r="J237" s="61"/>
    </row>
    <row r="238" spans="1:10" s="62" customFormat="1" ht="18" hidden="1" customHeight="1" outlineLevel="1">
      <c r="A238" s="50" t="s">
        <v>47</v>
      </c>
      <c r="B238" s="51" t="s">
        <v>32</v>
      </c>
      <c r="C238" s="52" t="s">
        <v>34</v>
      </c>
      <c r="D238" s="52" t="s">
        <v>165</v>
      </c>
      <c r="E238" s="53" t="s">
        <v>166</v>
      </c>
      <c r="F238" s="52" t="s">
        <v>77</v>
      </c>
      <c r="G238" s="52" t="s">
        <v>48</v>
      </c>
      <c r="H238" s="79"/>
      <c r="J238" s="61"/>
    </row>
    <row r="239" spans="1:10" s="62" customFormat="1" ht="16.5" hidden="1" customHeight="1" outlineLevel="1">
      <c r="A239" s="65" t="s">
        <v>57</v>
      </c>
      <c r="B239" s="51" t="s">
        <v>32</v>
      </c>
      <c r="C239" s="52" t="s">
        <v>34</v>
      </c>
      <c r="D239" s="52" t="s">
        <v>165</v>
      </c>
      <c r="E239" s="53" t="s">
        <v>166</v>
      </c>
      <c r="F239" s="52" t="s">
        <v>77</v>
      </c>
      <c r="G239" s="59" t="s">
        <v>58</v>
      </c>
      <c r="H239" s="112"/>
      <c r="I239" s="61"/>
    </row>
    <row r="240" spans="1:10" s="62" customFormat="1" ht="18" hidden="1" customHeight="1" outlineLevel="1">
      <c r="A240" s="50" t="s">
        <v>47</v>
      </c>
      <c r="B240" s="51" t="s">
        <v>32</v>
      </c>
      <c r="C240" s="52" t="s">
        <v>34</v>
      </c>
      <c r="D240" s="52" t="s">
        <v>165</v>
      </c>
      <c r="E240" s="53" t="s">
        <v>166</v>
      </c>
      <c r="F240" s="52" t="s">
        <v>46</v>
      </c>
      <c r="G240" s="52" t="s">
        <v>48</v>
      </c>
      <c r="H240" s="79"/>
      <c r="J240" s="61"/>
    </row>
    <row r="241" spans="1:10" s="62" customFormat="1" ht="18" hidden="1" customHeight="1" outlineLevel="1">
      <c r="A241" s="65" t="s">
        <v>57</v>
      </c>
      <c r="B241" s="51" t="s">
        <v>32</v>
      </c>
      <c r="C241" s="52" t="s">
        <v>34</v>
      </c>
      <c r="D241" s="52" t="s">
        <v>165</v>
      </c>
      <c r="E241" s="53" t="s">
        <v>166</v>
      </c>
      <c r="F241" s="52" t="s">
        <v>46</v>
      </c>
      <c r="G241" s="52" t="s">
        <v>58</v>
      </c>
      <c r="H241" s="79"/>
      <c r="J241" s="61"/>
    </row>
    <row r="242" spans="1:10" s="141" customFormat="1" ht="32.25" hidden="1" customHeight="1" outlineLevel="1" collapsed="1">
      <c r="A242" s="139" t="s">
        <v>167</v>
      </c>
      <c r="B242" s="37" t="s">
        <v>32</v>
      </c>
      <c r="C242" s="88" t="s">
        <v>34</v>
      </c>
      <c r="D242" s="88" t="s">
        <v>35</v>
      </c>
      <c r="E242" s="89" t="s">
        <v>168</v>
      </c>
      <c r="F242" s="88"/>
      <c r="G242" s="88"/>
      <c r="H242" s="140">
        <f>H243</f>
        <v>0</v>
      </c>
    </row>
    <row r="243" spans="1:10" s="141" customFormat="1" ht="40.5" hidden="1" customHeight="1" outlineLevel="1">
      <c r="A243" s="139" t="s">
        <v>169</v>
      </c>
      <c r="B243" s="37" t="s">
        <v>32</v>
      </c>
      <c r="C243" s="88" t="s">
        <v>34</v>
      </c>
      <c r="D243" s="88" t="s">
        <v>35</v>
      </c>
      <c r="E243" s="89" t="s">
        <v>170</v>
      </c>
      <c r="F243" s="88"/>
      <c r="G243" s="88"/>
      <c r="H243" s="140">
        <f>H244</f>
        <v>0</v>
      </c>
    </row>
    <row r="244" spans="1:10" s="141" customFormat="1" ht="41.25" hidden="1" customHeight="1" outlineLevel="1">
      <c r="A244" s="139" t="s">
        <v>171</v>
      </c>
      <c r="B244" s="37" t="s">
        <v>32</v>
      </c>
      <c r="C244" s="38" t="s">
        <v>34</v>
      </c>
      <c r="D244" s="38" t="s">
        <v>35</v>
      </c>
      <c r="E244" s="89" t="s">
        <v>172</v>
      </c>
      <c r="F244" s="88"/>
      <c r="G244" s="88"/>
      <c r="H244" s="140">
        <f>H245</f>
        <v>0</v>
      </c>
    </row>
    <row r="245" spans="1:10" s="141" customFormat="1" ht="16.5" hidden="1" customHeight="1" outlineLevel="1">
      <c r="A245" s="36" t="s">
        <v>173</v>
      </c>
      <c r="B245" s="37" t="s">
        <v>32</v>
      </c>
      <c r="C245" s="38" t="s">
        <v>34</v>
      </c>
      <c r="D245" s="38" t="s">
        <v>35</v>
      </c>
      <c r="E245" s="95" t="s">
        <v>172</v>
      </c>
      <c r="F245" s="38" t="s">
        <v>42</v>
      </c>
      <c r="G245" s="38"/>
      <c r="H245" s="40">
        <f>SUM(H246)</f>
        <v>0</v>
      </c>
    </row>
    <row r="246" spans="1:10" s="141" customFormat="1" ht="16.5" hidden="1" customHeight="1" outlineLevel="1">
      <c r="A246" s="36" t="s">
        <v>93</v>
      </c>
      <c r="B246" s="37" t="s">
        <v>32</v>
      </c>
      <c r="C246" s="38" t="s">
        <v>34</v>
      </c>
      <c r="D246" s="38" t="s">
        <v>35</v>
      </c>
      <c r="E246" s="95" t="s">
        <v>172</v>
      </c>
      <c r="F246" s="38" t="s">
        <v>44</v>
      </c>
      <c r="G246" s="38"/>
      <c r="H246" s="40">
        <f>H247</f>
        <v>0</v>
      </c>
    </row>
    <row r="247" spans="1:10" s="141" customFormat="1" ht="20.25" hidden="1" customHeight="1" outlineLevel="1">
      <c r="A247" s="36" t="s">
        <v>174</v>
      </c>
      <c r="B247" s="37" t="s">
        <v>32</v>
      </c>
      <c r="C247" s="38" t="s">
        <v>34</v>
      </c>
      <c r="D247" s="38" t="s">
        <v>35</v>
      </c>
      <c r="E247" s="95" t="s">
        <v>172</v>
      </c>
      <c r="F247" s="38" t="s">
        <v>46</v>
      </c>
      <c r="G247" s="38"/>
      <c r="H247" s="40">
        <f>H248</f>
        <v>0</v>
      </c>
    </row>
    <row r="248" spans="1:10" s="143" customFormat="1" ht="29.25" hidden="1" customHeight="1" outlineLevel="1">
      <c r="A248" s="65" t="s">
        <v>175</v>
      </c>
      <c r="B248" s="58" t="s">
        <v>32</v>
      </c>
      <c r="C248" s="59" t="s">
        <v>34</v>
      </c>
      <c r="D248" s="59" t="s">
        <v>35</v>
      </c>
      <c r="E248" s="95" t="s">
        <v>172</v>
      </c>
      <c r="F248" s="59" t="s">
        <v>46</v>
      </c>
      <c r="G248" s="59" t="s">
        <v>83</v>
      </c>
      <c r="H248" s="142"/>
    </row>
    <row r="249" spans="1:10" s="143" customFormat="1" ht="15.75" customHeight="1" collapsed="1">
      <c r="A249" s="86" t="s">
        <v>176</v>
      </c>
      <c r="B249" s="22" t="s">
        <v>32</v>
      </c>
      <c r="C249" s="22" t="s">
        <v>34</v>
      </c>
      <c r="D249" s="22" t="s">
        <v>34</v>
      </c>
      <c r="E249" s="39"/>
      <c r="F249" s="38"/>
      <c r="G249" s="38"/>
      <c r="H249" s="144">
        <f t="shared" ref="H249:H257" si="0">H250</f>
        <v>226800</v>
      </c>
    </row>
    <row r="250" spans="1:10" s="143" customFormat="1" ht="54" customHeight="1">
      <c r="A250" s="86" t="s">
        <v>177</v>
      </c>
      <c r="B250" s="22" t="s">
        <v>32</v>
      </c>
      <c r="C250" s="22" t="s">
        <v>34</v>
      </c>
      <c r="D250" s="22" t="s">
        <v>34</v>
      </c>
      <c r="E250" s="39" t="s">
        <v>178</v>
      </c>
      <c r="F250" s="38"/>
      <c r="G250" s="38"/>
      <c r="H250" s="144">
        <f t="shared" si="0"/>
        <v>226800</v>
      </c>
    </row>
    <row r="251" spans="1:10" s="143" customFormat="1" ht="61.5" customHeight="1">
      <c r="A251" s="86" t="s">
        <v>179</v>
      </c>
      <c r="B251" s="22" t="s">
        <v>32</v>
      </c>
      <c r="C251" s="22" t="s">
        <v>34</v>
      </c>
      <c r="D251" s="22" t="s">
        <v>34</v>
      </c>
      <c r="E251" s="39" t="s">
        <v>180</v>
      </c>
      <c r="F251" s="38"/>
      <c r="G251" s="38"/>
      <c r="H251" s="144">
        <f>H252+H256</f>
        <v>226800</v>
      </c>
    </row>
    <row r="252" spans="1:10" s="143" customFormat="1" ht="17.25" customHeight="1">
      <c r="A252" s="86" t="s">
        <v>181</v>
      </c>
      <c r="B252" s="22" t="s">
        <v>32</v>
      </c>
      <c r="C252" s="22" t="s">
        <v>34</v>
      </c>
      <c r="D252" s="22" t="s">
        <v>34</v>
      </c>
      <c r="E252" s="39" t="s">
        <v>182</v>
      </c>
      <c r="F252" s="38"/>
      <c r="G252" s="38"/>
      <c r="H252" s="144">
        <f t="shared" si="0"/>
        <v>0</v>
      </c>
    </row>
    <row r="253" spans="1:10" s="143" customFormat="1" ht="29.25" customHeight="1">
      <c r="A253" s="86" t="s">
        <v>183</v>
      </c>
      <c r="B253" s="145" t="s">
        <v>32</v>
      </c>
      <c r="C253" s="22" t="s">
        <v>34</v>
      </c>
      <c r="D253" s="22" t="s">
        <v>34</v>
      </c>
      <c r="E253" s="56" t="s">
        <v>182</v>
      </c>
      <c r="F253" s="38" t="s">
        <v>42</v>
      </c>
      <c r="G253" s="38"/>
      <c r="H253" s="144">
        <f t="shared" si="0"/>
        <v>0</v>
      </c>
    </row>
    <row r="254" spans="1:10" s="143" customFormat="1" ht="18" customHeight="1">
      <c r="A254" s="86" t="s">
        <v>184</v>
      </c>
      <c r="B254" s="146" t="s">
        <v>32</v>
      </c>
      <c r="C254" s="22" t="s">
        <v>34</v>
      </c>
      <c r="D254" s="22" t="s">
        <v>34</v>
      </c>
      <c r="E254" s="56" t="s">
        <v>182</v>
      </c>
      <c r="F254" s="38" t="s">
        <v>44</v>
      </c>
      <c r="G254" s="38"/>
      <c r="H254" s="144">
        <f t="shared" si="0"/>
        <v>0</v>
      </c>
    </row>
    <row r="255" spans="1:10" s="143" customFormat="1" ht="15" customHeight="1">
      <c r="A255" s="93" t="s">
        <v>185</v>
      </c>
      <c r="B255" s="147" t="s">
        <v>32</v>
      </c>
      <c r="C255" s="147" t="s">
        <v>34</v>
      </c>
      <c r="D255" s="147" t="s">
        <v>34</v>
      </c>
      <c r="E255" s="56" t="s">
        <v>182</v>
      </c>
      <c r="F255" s="59" t="s">
        <v>46</v>
      </c>
      <c r="G255" s="59" t="s">
        <v>100</v>
      </c>
      <c r="H255" s="148"/>
    </row>
    <row r="256" spans="1:10" s="143" customFormat="1" ht="38.25" customHeight="1">
      <c r="A256" s="86" t="s">
        <v>183</v>
      </c>
      <c r="B256" s="145" t="s">
        <v>32</v>
      </c>
      <c r="C256" s="22" t="s">
        <v>34</v>
      </c>
      <c r="D256" s="22" t="s">
        <v>34</v>
      </c>
      <c r="E256" s="56" t="s">
        <v>186</v>
      </c>
      <c r="F256" s="38" t="s">
        <v>42</v>
      </c>
      <c r="G256" s="38"/>
      <c r="H256" s="144">
        <f t="shared" si="0"/>
        <v>226800</v>
      </c>
    </row>
    <row r="257" spans="1:9" s="143" customFormat="1" ht="18" customHeight="1">
      <c r="A257" s="86" t="s">
        <v>184</v>
      </c>
      <c r="B257" s="146" t="s">
        <v>32</v>
      </c>
      <c r="C257" s="22" t="s">
        <v>34</v>
      </c>
      <c r="D257" s="22" t="s">
        <v>34</v>
      </c>
      <c r="E257" s="56" t="s">
        <v>186</v>
      </c>
      <c r="F257" s="38" t="s">
        <v>44</v>
      </c>
      <c r="G257" s="38"/>
      <c r="H257" s="144">
        <f t="shared" si="0"/>
        <v>226800</v>
      </c>
    </row>
    <row r="258" spans="1:9" s="143" customFormat="1" ht="15" customHeight="1">
      <c r="A258" s="93" t="s">
        <v>185</v>
      </c>
      <c r="B258" s="147" t="s">
        <v>32</v>
      </c>
      <c r="C258" s="147" t="s">
        <v>34</v>
      </c>
      <c r="D258" s="147" t="s">
        <v>34</v>
      </c>
      <c r="E258" s="56" t="s">
        <v>186</v>
      </c>
      <c r="F258" s="59" t="s">
        <v>46</v>
      </c>
      <c r="G258" s="59" t="s">
        <v>100</v>
      </c>
      <c r="H258" s="148">
        <v>226800</v>
      </c>
    </row>
    <row r="259" spans="1:9" s="143" customFormat="1" ht="27.75" customHeight="1">
      <c r="A259" s="149" t="s">
        <v>187</v>
      </c>
      <c r="B259" s="150" t="s">
        <v>32</v>
      </c>
      <c r="C259" s="151" t="s">
        <v>188</v>
      </c>
      <c r="D259" s="151"/>
      <c r="E259" s="151"/>
      <c r="F259" s="151"/>
      <c r="G259" s="151"/>
      <c r="H259" s="152">
        <f>H260</f>
        <v>91589</v>
      </c>
    </row>
    <row r="260" spans="1:9" s="143" customFormat="1" ht="23.25" customHeight="1">
      <c r="A260" s="149" t="s">
        <v>189</v>
      </c>
      <c r="B260" s="150" t="s">
        <v>32</v>
      </c>
      <c r="C260" s="103">
        <v>10</v>
      </c>
      <c r="D260" s="151" t="s">
        <v>165</v>
      </c>
      <c r="E260" s="103"/>
      <c r="F260" s="153"/>
      <c r="G260" s="153"/>
      <c r="H260" s="152">
        <f t="shared" ref="H260:H265" si="1">H261</f>
        <v>91589</v>
      </c>
    </row>
    <row r="261" spans="1:9" s="143" customFormat="1" ht="24.75" customHeight="1">
      <c r="A261" s="149" t="s">
        <v>190</v>
      </c>
      <c r="B261" s="150" t="s">
        <v>32</v>
      </c>
      <c r="C261" s="103">
        <v>10</v>
      </c>
      <c r="D261" s="151" t="s">
        <v>165</v>
      </c>
      <c r="E261" s="103" t="s">
        <v>150</v>
      </c>
      <c r="F261" s="151"/>
      <c r="G261" s="151"/>
      <c r="H261" s="152">
        <f t="shared" si="1"/>
        <v>91589</v>
      </c>
    </row>
    <row r="262" spans="1:9" s="143" customFormat="1" ht="21" customHeight="1">
      <c r="A262" s="149" t="s">
        <v>191</v>
      </c>
      <c r="B262" s="150" t="s">
        <v>32</v>
      </c>
      <c r="C262" s="103">
        <v>10</v>
      </c>
      <c r="D262" s="151" t="s">
        <v>165</v>
      </c>
      <c r="E262" s="103" t="s">
        <v>38</v>
      </c>
      <c r="F262" s="151"/>
      <c r="G262" s="151"/>
      <c r="H262" s="152">
        <f>H263+H267</f>
        <v>91589</v>
      </c>
    </row>
    <row r="263" spans="1:9" s="143" customFormat="1" ht="27.75" customHeight="1" outlineLevel="1">
      <c r="A263" s="154" t="s">
        <v>192</v>
      </c>
      <c r="B263" s="150" t="s">
        <v>32</v>
      </c>
      <c r="C263" s="103">
        <v>10</v>
      </c>
      <c r="D263" s="151" t="s">
        <v>165</v>
      </c>
      <c r="E263" s="103" t="s">
        <v>193</v>
      </c>
      <c r="F263" s="151"/>
      <c r="G263" s="151"/>
      <c r="H263" s="155">
        <f t="shared" si="1"/>
        <v>5000</v>
      </c>
    </row>
    <row r="264" spans="1:9" s="143" customFormat="1" ht="15" customHeight="1" outlineLevel="1">
      <c r="A264" s="154" t="s">
        <v>194</v>
      </c>
      <c r="B264" s="150" t="s">
        <v>32</v>
      </c>
      <c r="C264" s="103">
        <v>10</v>
      </c>
      <c r="D264" s="151" t="s">
        <v>165</v>
      </c>
      <c r="E264" s="103" t="s">
        <v>193</v>
      </c>
      <c r="F264" s="151" t="s">
        <v>195</v>
      </c>
      <c r="G264" s="151"/>
      <c r="H264" s="155">
        <f t="shared" si="1"/>
        <v>5000</v>
      </c>
    </row>
    <row r="265" spans="1:9" s="143" customFormat="1" ht="15.75" customHeight="1" outlineLevel="1">
      <c r="A265" s="156" t="s">
        <v>196</v>
      </c>
      <c r="B265" s="150" t="s">
        <v>32</v>
      </c>
      <c r="C265" s="103">
        <v>10</v>
      </c>
      <c r="D265" s="151" t="s">
        <v>165</v>
      </c>
      <c r="E265" s="103" t="s">
        <v>193</v>
      </c>
      <c r="F265" s="151" t="s">
        <v>48</v>
      </c>
      <c r="G265" s="151"/>
      <c r="H265" s="155">
        <f t="shared" si="1"/>
        <v>5000</v>
      </c>
    </row>
    <row r="266" spans="1:9" s="143" customFormat="1" ht="27" customHeight="1" outlineLevel="1">
      <c r="A266" s="157" t="s">
        <v>197</v>
      </c>
      <c r="B266" s="158" t="s">
        <v>32</v>
      </c>
      <c r="C266" s="107">
        <v>10</v>
      </c>
      <c r="D266" s="153" t="s">
        <v>165</v>
      </c>
      <c r="E266" s="107" t="s">
        <v>193</v>
      </c>
      <c r="F266" s="153" t="s">
        <v>198</v>
      </c>
      <c r="G266" s="153" t="s">
        <v>199</v>
      </c>
      <c r="H266" s="159">
        <v>5000</v>
      </c>
    </row>
    <row r="267" spans="1:9" s="141" customFormat="1" ht="28.5" customHeight="1">
      <c r="A267" s="49" t="s">
        <v>200</v>
      </c>
      <c r="B267" s="45" t="s">
        <v>32</v>
      </c>
      <c r="C267" s="47">
        <v>10</v>
      </c>
      <c r="D267" s="46" t="s">
        <v>165</v>
      </c>
      <c r="E267" s="47" t="s">
        <v>147</v>
      </c>
      <c r="F267" s="46"/>
      <c r="G267" s="46"/>
      <c r="H267" s="140">
        <f>H268</f>
        <v>86589</v>
      </c>
    </row>
    <row r="268" spans="1:9" s="143" customFormat="1" ht="28.5" customHeight="1">
      <c r="A268" s="130" t="s">
        <v>201</v>
      </c>
      <c r="B268" s="160" t="s">
        <v>32</v>
      </c>
      <c r="C268" s="161">
        <v>10</v>
      </c>
      <c r="D268" s="162" t="s">
        <v>165</v>
      </c>
      <c r="E268" s="161" t="s">
        <v>147</v>
      </c>
      <c r="F268" s="162" t="s">
        <v>202</v>
      </c>
      <c r="G268" s="163" t="s">
        <v>203</v>
      </c>
      <c r="H268" s="164">
        <v>86589</v>
      </c>
    </row>
    <row r="269" spans="1:9" s="143" customFormat="1" ht="28.5" customHeight="1">
      <c r="A269" s="165"/>
      <c r="B269" s="166"/>
      <c r="C269" s="167"/>
      <c r="D269" s="168"/>
      <c r="E269" s="167"/>
      <c r="F269" s="168"/>
      <c r="G269" s="169"/>
      <c r="H269" s="170"/>
    </row>
    <row r="270" spans="1:9" s="143" customFormat="1" ht="28.5" customHeight="1">
      <c r="A270" s="165"/>
      <c r="B270" s="166"/>
      <c r="C270" s="167"/>
      <c r="D270" s="168"/>
      <c r="E270" s="167"/>
      <c r="F270" s="168"/>
      <c r="G270" s="169"/>
      <c r="H270" s="170"/>
    </row>
    <row r="271" spans="1:9" ht="12.75" customHeight="1">
      <c r="A271" s="171"/>
      <c r="B271" s="172"/>
      <c r="C271" s="172"/>
      <c r="D271" s="172"/>
      <c r="E271" s="172"/>
      <c r="F271" s="172"/>
      <c r="G271" s="172"/>
      <c r="H271" s="173"/>
    </row>
    <row r="272" spans="1:9" ht="42.75" customHeight="1">
      <c r="A272" s="174" t="s">
        <v>204</v>
      </c>
      <c r="B272" s="175"/>
      <c r="C272" s="175"/>
      <c r="D272" s="175"/>
      <c r="E272" s="175"/>
      <c r="F272" s="175"/>
      <c r="G272" s="176" t="s">
        <v>205</v>
      </c>
      <c r="H272" s="176"/>
      <c r="I272" s="2"/>
    </row>
    <row r="273" spans="1:8" ht="39" customHeight="1">
      <c r="A273" s="177" t="s">
        <v>206</v>
      </c>
      <c r="B273" s="178"/>
      <c r="C273" s="178"/>
      <c r="D273" s="178"/>
      <c r="E273" s="178"/>
      <c r="F273" s="178"/>
      <c r="G273" s="176" t="s">
        <v>207</v>
      </c>
      <c r="H273" s="176"/>
    </row>
    <row r="274" spans="1:8" s="180" customFormat="1" ht="27" customHeight="1">
      <c r="A274" s="179" t="s">
        <v>208</v>
      </c>
      <c r="G274" s="181" t="s">
        <v>209</v>
      </c>
      <c r="H274" s="181"/>
    </row>
  </sheetData>
  <mergeCells count="32">
    <mergeCell ref="G273:H273"/>
    <mergeCell ref="G274:H274"/>
    <mergeCell ref="A25:H25"/>
    <mergeCell ref="A26:H26"/>
    <mergeCell ref="A28:A29"/>
    <mergeCell ref="B28:G28"/>
    <mergeCell ref="H28:H29"/>
    <mergeCell ref="G272:H272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19685039370078741" right="0.2" top="0.19685039370078741" bottom="0.34" header="0.19685039370078741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ФСШ №2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2024-02-19T09:39:04Z</dcterms:created>
  <dcterms:modified xsi:type="dcterms:W3CDTF">2024-02-19T09:39:30Z</dcterms:modified>
</cp:coreProperties>
</file>